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<sst xmlns="http://schemas.openxmlformats.org/spreadsheetml/2006/main" count="26" uniqueCount="18">
  <si>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霍邱县2025年“徽动消费 乐享蓼城”促消费活动（第一期）餐饮住宿消费券核销情况公示表</t>
  </si>
  <si>
    <t>序号</t>
  </si>
  <si>
    <t>商家名称</t>
  </si>
  <si>
    <t>20元券</t>
  </si>
  <si>
    <t>40元券</t>
  </si>
  <si>
    <t>80元券</t>
  </si>
  <si>
    <t>合计使用消费券</t>
  </si>
  <si>
    <t>合计带动消费（实际支付）</t>
  </si>
  <si>
    <t>消费金额合计数（优惠券和带动消费金额）</t>
  </si>
  <si>
    <t>张数</t>
  </si>
  <si>
    <t>优惠券金额</t>
  </si>
  <si>
    <t>带动消费（实际支付）</t>
  </si>
  <si>
    <t>消费金额小计数（优惠券和带动消费金额）</t>
  </si>
  <si>
    <t>霍邱县淮上之星商务酒店有限公司</t>
  </si>
  <si>
    <t>霍邱县城关镇聚满楼酒店</t>
  </si>
  <si>
    <t>霍邱县冯瓴乡留香阁大酒店</t>
  </si>
  <si>
    <t>霍邱县城关镇尊皇大酒店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</si>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</sst>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20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zoomScale="80" zoomScaleNormal="80" workbookViewId="0">
      <selection activeCell="A1" sqref="A1:Q1"/>
    </sheetView>
  </sheetViews>
  <sheetFormatPr defaultColWidth="9" defaultRowHeight="13.5" outlineLevelRow="7"/>
  <cols>
    <col min="1" max="1" width="5.125" style="1" customWidth="1"/>
    <col min="2" max="2" width="34.025" style="3" customWidth="1"/>
    <col min="3" max="3" width="5.125" style="1" customWidth="1"/>
    <col min="4" max="6" width="16.625" style="4" customWidth="1"/>
    <col min="7" max="7" width="5.125" style="1" customWidth="1"/>
    <col min="8" max="10" width="16.625" style="4" customWidth="1"/>
    <col min="11" max="11" width="7.375" style="4" customWidth="1"/>
    <col min="12" max="14" width="16.625" style="4" customWidth="1"/>
    <col min="15" max="15" width="12.625" style="4"/>
    <col min="16" max="17" width="14.875" style="4"/>
    <col min="18" max="18" width="12.625" style="4" customWidth="1"/>
    <col min="19" max="19" width="11.5" style="1"/>
    <col min="20" max="20" width="12.625" style="1"/>
    <col min="21" max="16384" width="9" style="1"/>
  </cols>
  <sheetData>
    <row r="1" s="1" customFormat="1" ht="52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4"/>
    </row>
    <row r="2" s="2" customFormat="1" ht="52" customHeight="1" spans="1:18">
      <c r="A2" s="6" t="s">
        <v>1</v>
      </c>
      <c r="B2" s="7" t="s">
        <v>2</v>
      </c>
      <c r="C2" s="6" t="s">
        <v>3</v>
      </c>
      <c r="D2" s="6"/>
      <c r="E2" s="6"/>
      <c r="F2" s="6"/>
      <c r="G2" s="6" t="s">
        <v>4</v>
      </c>
      <c r="H2" s="6"/>
      <c r="I2" s="6"/>
      <c r="J2" s="6"/>
      <c r="K2" s="6" t="s">
        <v>5</v>
      </c>
      <c r="L2" s="6"/>
      <c r="M2" s="6"/>
      <c r="N2" s="6"/>
      <c r="O2" s="10" t="s">
        <v>6</v>
      </c>
      <c r="P2" s="10" t="s">
        <v>7</v>
      </c>
      <c r="Q2" s="10" t="s">
        <v>8</v>
      </c>
      <c r="R2" s="15"/>
    </row>
    <row r="3" s="2" customFormat="1" ht="52" customHeight="1" spans="1:18">
      <c r="A3" s="6"/>
      <c r="B3" s="7"/>
      <c r="C3" s="8" t="s">
        <v>9</v>
      </c>
      <c r="D3" s="9" t="s">
        <v>10</v>
      </c>
      <c r="E3" s="10" t="s">
        <v>11</v>
      </c>
      <c r="F3" s="10" t="s">
        <v>12</v>
      </c>
      <c r="G3" s="8" t="s">
        <v>9</v>
      </c>
      <c r="H3" s="9" t="s">
        <v>10</v>
      </c>
      <c r="I3" s="10" t="s">
        <v>11</v>
      </c>
      <c r="J3" s="10" t="s">
        <v>12</v>
      </c>
      <c r="K3" s="8" t="s">
        <v>9</v>
      </c>
      <c r="L3" s="9" t="s">
        <v>10</v>
      </c>
      <c r="M3" s="10" t="s">
        <v>11</v>
      </c>
      <c r="N3" s="10" t="s">
        <v>12</v>
      </c>
      <c r="O3" s="10"/>
      <c r="P3" s="10"/>
      <c r="Q3" s="10"/>
      <c r="R3" s="15"/>
    </row>
    <row r="4" s="2" customFormat="1" ht="32" customHeight="1" spans="1:18">
      <c r="A4" s="6">
        <v>1</v>
      </c>
      <c r="B4" s="11" t="s">
        <v>13</v>
      </c>
      <c r="C4" s="6">
        <v>3</v>
      </c>
      <c r="D4" s="9">
        <f>20*C4</f>
        <v>60</v>
      </c>
      <c r="E4" s="9">
        <f>F4-D4</f>
        <v>242</v>
      </c>
      <c r="F4" s="9">
        <v>302</v>
      </c>
      <c r="G4" s="6">
        <v>6</v>
      </c>
      <c r="H4" s="9">
        <f>40*G4</f>
        <v>240</v>
      </c>
      <c r="I4" s="9">
        <f>J4-H4</f>
        <v>1480</v>
      </c>
      <c r="J4" s="9">
        <v>1720</v>
      </c>
      <c r="K4" s="8">
        <v>28</v>
      </c>
      <c r="L4" s="9">
        <f>80*K4</f>
        <v>2240</v>
      </c>
      <c r="M4" s="9">
        <f>N4-L4</f>
        <v>16158</v>
      </c>
      <c r="N4" s="9">
        <v>18398</v>
      </c>
      <c r="O4" s="9">
        <f>D4+H4+L4</f>
        <v>2540</v>
      </c>
      <c r="P4" s="9">
        <f>E4+I4+M4</f>
        <v>17880</v>
      </c>
      <c r="Q4" s="9">
        <f>F4+J4+N4</f>
        <v>20420</v>
      </c>
      <c r="R4" s="16"/>
    </row>
    <row r="5" s="2" customFormat="1" ht="32" customHeight="1" spans="1:18">
      <c r="A5" s="6">
        <v>2</v>
      </c>
      <c r="B5" s="7" t="s">
        <v>14</v>
      </c>
      <c r="C5" s="6">
        <v>0</v>
      </c>
      <c r="D5" s="9">
        <f>20*C5</f>
        <v>0</v>
      </c>
      <c r="E5" s="9">
        <f>F5-D5</f>
        <v>0</v>
      </c>
      <c r="F5" s="9">
        <v>0</v>
      </c>
      <c r="G5" s="6">
        <v>3</v>
      </c>
      <c r="H5" s="9">
        <f>40*G5</f>
        <v>120</v>
      </c>
      <c r="I5" s="9">
        <f>J5-H5</f>
        <v>745</v>
      </c>
      <c r="J5" s="9">
        <v>865</v>
      </c>
      <c r="K5" s="8">
        <v>21</v>
      </c>
      <c r="L5" s="9">
        <f>80*K5</f>
        <v>1680</v>
      </c>
      <c r="M5" s="9">
        <f>N5-L5</f>
        <v>7960</v>
      </c>
      <c r="N5" s="9">
        <v>9640</v>
      </c>
      <c r="O5" s="9">
        <f>D5+H5+L5</f>
        <v>1800</v>
      </c>
      <c r="P5" s="9">
        <f>E5+I5+M5</f>
        <v>8705</v>
      </c>
      <c r="Q5" s="9">
        <f>F5+J5+N5</f>
        <v>10505</v>
      </c>
      <c r="R5" s="16"/>
    </row>
    <row r="6" s="2" customFormat="1" ht="32" customHeight="1" spans="1:18">
      <c r="A6" s="6">
        <v>3</v>
      </c>
      <c r="B6" s="7" t="s">
        <v>15</v>
      </c>
      <c r="C6" s="6">
        <v>4</v>
      </c>
      <c r="D6" s="9">
        <f>20*C6</f>
        <v>80</v>
      </c>
      <c r="E6" s="9">
        <f>F6-D6</f>
        <v>460</v>
      </c>
      <c r="F6" s="9">
        <v>540</v>
      </c>
      <c r="G6" s="6">
        <v>4</v>
      </c>
      <c r="H6" s="9">
        <f>40*G6</f>
        <v>160</v>
      </c>
      <c r="I6" s="9">
        <f>J6-H6</f>
        <v>750</v>
      </c>
      <c r="J6" s="9">
        <v>910</v>
      </c>
      <c r="K6" s="8">
        <v>10</v>
      </c>
      <c r="L6" s="9">
        <f>80*K6</f>
        <v>800</v>
      </c>
      <c r="M6" s="9">
        <f>N6-L6</f>
        <v>3530</v>
      </c>
      <c r="N6" s="9">
        <v>4330</v>
      </c>
      <c r="O6" s="9">
        <f>D6+H6+L6</f>
        <v>1040</v>
      </c>
      <c r="P6" s="9">
        <f>E6+I6+M6</f>
        <v>4740</v>
      </c>
      <c r="Q6" s="9">
        <f>F6+J6+N6</f>
        <v>5780</v>
      </c>
      <c r="R6" s="16"/>
    </row>
    <row r="7" s="2" customFormat="1" ht="32" customHeight="1" spans="1:18">
      <c r="A7" s="6">
        <v>4</v>
      </c>
      <c r="B7" s="7" t="s">
        <v>16</v>
      </c>
      <c r="C7" s="6">
        <v>0</v>
      </c>
      <c r="D7" s="9">
        <f>20*C7</f>
        <v>0</v>
      </c>
      <c r="E7" s="9">
        <v>0</v>
      </c>
      <c r="F7" s="9">
        <v>0</v>
      </c>
      <c r="G7" s="6">
        <v>0</v>
      </c>
      <c r="H7" s="9">
        <f>40*G7</f>
        <v>0</v>
      </c>
      <c r="I7" s="9">
        <v>0</v>
      </c>
      <c r="J7" s="9">
        <v>0</v>
      </c>
      <c r="K7" s="8">
        <v>8</v>
      </c>
      <c r="L7" s="9">
        <f>80*K7</f>
        <v>640</v>
      </c>
      <c r="M7" s="9">
        <f>N7-L7</f>
        <v>2560</v>
      </c>
      <c r="N7" s="9">
        <v>3200</v>
      </c>
      <c r="O7" s="9">
        <f>D7+H7+L7</f>
        <v>640</v>
      </c>
      <c r="P7" s="9">
        <f>E7+I7+M7</f>
        <v>2560</v>
      </c>
      <c r="Q7" s="9">
        <f>F7+J7+N7</f>
        <v>3200</v>
      </c>
      <c r="R7" s="16"/>
    </row>
    <row r="8" s="2" customFormat="1" ht="32" customHeight="1" spans="1:18">
      <c r="A8" s="12" t="s">
        <v>17</v>
      </c>
      <c r="B8" s="13"/>
      <c r="C8" s="6">
        <f>SUM(C4:C7)</f>
        <v>7</v>
      </c>
      <c r="D8" s="9">
        <f t="shared" ref="D8:Q8" si="0">SUM(D4:D7)</f>
        <v>140</v>
      </c>
      <c r="E8" s="9">
        <f t="shared" si="0"/>
        <v>702</v>
      </c>
      <c r="F8" s="9">
        <f t="shared" si="0"/>
        <v>842</v>
      </c>
      <c r="G8" s="6">
        <f t="shared" si="0"/>
        <v>13</v>
      </c>
      <c r="H8" s="9">
        <f t="shared" si="0"/>
        <v>520</v>
      </c>
      <c r="I8" s="9">
        <f t="shared" si="0"/>
        <v>2975</v>
      </c>
      <c r="J8" s="9">
        <f t="shared" si="0"/>
        <v>3495</v>
      </c>
      <c r="K8" s="6">
        <f t="shared" si="0"/>
        <v>67</v>
      </c>
      <c r="L8" s="9">
        <f t="shared" si="0"/>
        <v>5360</v>
      </c>
      <c r="M8" s="9">
        <f t="shared" si="0"/>
        <v>30208</v>
      </c>
      <c r="N8" s="9">
        <f t="shared" si="0"/>
        <v>35568</v>
      </c>
      <c r="O8" s="9">
        <f t="shared" si="0"/>
        <v>6020</v>
      </c>
      <c r="P8" s="9">
        <f t="shared" si="0"/>
        <v>33885</v>
      </c>
      <c r="Q8" s="9">
        <f t="shared" si="0"/>
        <v>39905</v>
      </c>
      <c r="R8" s="16"/>
    </row>
  </sheetData>
  <mergeCells count="10">
    <mergeCell ref="A1:Q1"/>
    <mergeCell ref="C2:F2"/>
    <mergeCell ref="G2:J2"/>
    <mergeCell ref="K2:N2"/>
    <mergeCell ref="A8:B8"/>
    <mergeCell ref="A2:A3"/>
    <mergeCell ref="B2:B3"/>
    <mergeCell ref="O2:O3"/>
    <mergeCell ref="P2:P3"/>
    <mergeCell ref="Q2:Q3"/>
  </mergeCells>
  <printOptions horizontalCentered="1"/>
  <pageMargins left="0.751388888888889" right="0.751388888888889" top="1" bottom="1" header="0.5" footer="0.5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桃之夭夭</cp:lastModifiedBy>
  <dcterms:created xsi:type="dcterms:W3CDTF">2023-01-20T01:45:00Z</dcterms:created>
  <dcterms:modified xsi:type="dcterms:W3CDTF">2025-04-08T01:17:49Z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DDFB3B9188B647AA87BD54134973D6AC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