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总账" sheetId="6" r:id="rId1"/>
    <sheet name="第一轮" sheetId="4" r:id="rId2"/>
    <sheet name="第二轮" sheetId="5" r:id="rId3"/>
    <sheet name="第三轮" sheetId="3" r:id="rId4"/>
  </sheets>
  <definedNames>
    <definedName name="_xlnm.Print_Titles" localSheetId="3">第三轮!$1:$3</definedName>
    <definedName name="_xlnm._FilterDatabase" localSheetId="1" hidden="1">第一轮!#REF!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<sst xmlns="http://schemas.openxmlformats.org/spreadsheetml/2006/main" count="144" uniqueCount="27">
  <si>
    <t>2024年霍邱县“徽动消费 乐享蓼城”餐饮住宿商家核销情况公示表</t>
  </si>
  <si>
    <t>序号</t>
  </si>
  <si>
    <t>商家名称</t>
  </si>
  <si>
    <t>20元券</t>
  </si>
  <si>
    <t>40元券</t>
  </si>
  <si>
    <t>80元券</t>
  </si>
  <si>
    <t>120元券</t>
  </si>
  <si>
    <t>合计使用消费券</t>
  </si>
  <si>
    <t>合计带动消费（实际支付）</t>
  </si>
  <si>
    <t>消费金额合计数（优惠券和带动消费金额）</t>
  </si>
  <si>
    <t>张数</t>
  </si>
  <si>
    <t>优惠券金额</t>
  </si>
  <si>
    <t>带动消费（实际支付）</t>
  </si>
  <si>
    <t>消费金额小计数（优惠券和带动消费金额）</t>
  </si>
  <si>
    <t>安徽霍邱县蓼都大酒店有限责任公司</t>
  </si>
  <si>
    <t>安徽美尔康食品有限公司</t>
  </si>
  <si>
    <t>霍邱县城关镇聚满楼酒店</t>
  </si>
  <si>
    <t>霍邱县城关镇尊皇大酒店</t>
  </si>
  <si>
    <t>霍邱县范桥镇聚香楼酒店</t>
  </si>
  <si>
    <t>霍邱县范桥镇孝仑农家土灶馆</t>
  </si>
  <si>
    <t>霍邱县冯瓴乡留香阁大酒店</t>
  </si>
  <si>
    <t>霍邱县淮上之星商务酒店有限公司</t>
  </si>
  <si>
    <t>霍邱县家之宴酒店</t>
  </si>
  <si>
    <t>合计</t>
  </si>
  <si>
    <t>2024年霍邱县“徽动消费 乐享蓼城”餐饮住宿消费券第一轮使用情况审核明细汇总表</t>
  </si>
  <si>
    <t>2024年霍邱县“徽动消费 乐享蓼城”餐饮住宿消费券第二轮使用情况审核明细汇总表</t>
  </si>
  <si>
    <t>2024年霍邱县“徽动消费 乐享蓼城”餐饮住宿消费券第三轮使用情况审核明细汇总表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</si>
</sst>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#,##0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77" fontId="2" fillId="0" borderId="0" xfId="0" applyNumberFormat="1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77" fontId="2" fillId="0" borderId="0" xfId="0" applyNumberFormat="1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3"/>
  <sheetViews>
    <sheetView tabSelected="1" zoomScale="80" zoomScaleNormal="80" workbookViewId="0">
      <selection activeCell="A1" sqref="A1:U1"/>
    </sheetView>
  </sheetViews>
  <sheetFormatPr defaultColWidth="9" defaultRowHeight="13.5"/>
  <cols>
    <col min="1" max="1" width="5.125" style="1" customWidth="1"/>
    <col min="2" max="2" width="34.025" style="3" customWidth="1"/>
    <col min="3" max="3" width="5.125" style="1" customWidth="1"/>
    <col min="4" max="6" width="16.625" style="4" customWidth="1"/>
    <col min="7" max="7" width="5.125" style="1" customWidth="1"/>
    <col min="8" max="10" width="16.625" style="4" customWidth="1"/>
    <col min="11" max="11" width="7.375" style="4" customWidth="1"/>
    <col min="12" max="14" width="16.625" style="4" customWidth="1"/>
    <col min="15" max="15" width="5.125" style="5" customWidth="1"/>
    <col min="16" max="18" width="16.625" style="4" customWidth="1"/>
    <col min="19" max="19" width="12.625" style="4"/>
    <col min="20" max="21" width="14.875" style="4"/>
    <col min="22" max="22" width="12.625" style="4" customWidth="1"/>
    <col min="23" max="23" width="11.5" style="1"/>
    <col min="24" max="24" width="12.625" style="1"/>
    <col min="25" max="16384" width="9" style="1"/>
  </cols>
  <sheetData>
    <row r="1" s="1" customFormat="1" ht="52" customHeight="1" spans="1:22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9"/>
      <c r="P1" s="18"/>
      <c r="Q1" s="18"/>
      <c r="R1" s="18"/>
      <c r="S1" s="18"/>
      <c r="T1" s="18"/>
      <c r="U1" s="18"/>
      <c r="V1" s="18"/>
    </row>
    <row r="2" s="1" customFormat="1" ht="52" customHeight="1" spans="1:22">
      <c r="A2" s="7" t="s">
        <v>1</v>
      </c>
      <c r="B2" s="8" t="s">
        <v>2</v>
      </c>
      <c r="C2" s="7" t="s">
        <v>3</v>
      </c>
      <c r="D2" s="7"/>
      <c r="E2" s="7"/>
      <c r="F2" s="7"/>
      <c r="G2" s="7" t="s">
        <v>4</v>
      </c>
      <c r="H2" s="7"/>
      <c r="I2" s="7"/>
      <c r="J2" s="7"/>
      <c r="K2" s="7" t="s">
        <v>5</v>
      </c>
      <c r="L2" s="7"/>
      <c r="M2" s="7"/>
      <c r="N2" s="7"/>
      <c r="O2" s="9" t="s">
        <v>6</v>
      </c>
      <c r="P2" s="7"/>
      <c r="Q2" s="7"/>
      <c r="R2" s="7"/>
      <c r="S2" s="11" t="s">
        <v>7</v>
      </c>
      <c r="T2" s="11" t="s">
        <v>8</v>
      </c>
      <c r="U2" s="11" t="s">
        <v>9</v>
      </c>
      <c r="V2" s="20"/>
    </row>
    <row r="3" s="1" customFormat="1" ht="52" customHeight="1" spans="1:22">
      <c r="A3" s="7"/>
      <c r="B3" s="8"/>
      <c r="C3" s="9" t="s">
        <v>10</v>
      </c>
      <c r="D3" s="10" t="s">
        <v>11</v>
      </c>
      <c r="E3" s="11" t="s">
        <v>12</v>
      </c>
      <c r="F3" s="11" t="s">
        <v>13</v>
      </c>
      <c r="G3" s="9" t="s">
        <v>10</v>
      </c>
      <c r="H3" s="10" t="s">
        <v>11</v>
      </c>
      <c r="I3" s="11" t="s">
        <v>12</v>
      </c>
      <c r="J3" s="11" t="s">
        <v>13</v>
      </c>
      <c r="K3" s="9" t="s">
        <v>10</v>
      </c>
      <c r="L3" s="10" t="s">
        <v>11</v>
      </c>
      <c r="M3" s="11" t="s">
        <v>12</v>
      </c>
      <c r="N3" s="11" t="s">
        <v>13</v>
      </c>
      <c r="O3" s="9" t="s">
        <v>10</v>
      </c>
      <c r="P3" s="10" t="s">
        <v>11</v>
      </c>
      <c r="Q3" s="11" t="s">
        <v>12</v>
      </c>
      <c r="R3" s="11" t="s">
        <v>13</v>
      </c>
      <c r="S3" s="11"/>
      <c r="T3" s="11"/>
      <c r="U3" s="11"/>
      <c r="V3" s="20"/>
    </row>
    <row r="4" s="1" customFormat="1" ht="32" customHeight="1" spans="1:22">
      <c r="A4" s="7">
        <v>1</v>
      </c>
      <c r="B4" s="12" t="s">
        <v>14</v>
      </c>
      <c r="C4" s="7">
        <f>第一轮!C4+第二轮!C4+第三轮!C4</f>
        <v>0</v>
      </c>
      <c r="D4" s="10">
        <f>第一轮!D4+第二轮!D4+第三轮!D4</f>
        <v>0</v>
      </c>
      <c r="E4" s="10">
        <f>第一轮!E4+第二轮!E4+第三轮!E4</f>
        <v>0</v>
      </c>
      <c r="F4" s="10">
        <f>第一轮!F4+第二轮!F4+第三轮!F4</f>
        <v>0</v>
      </c>
      <c r="G4" s="7">
        <f>第一轮!G4+第二轮!G4+第三轮!G4</f>
        <v>1</v>
      </c>
      <c r="H4" s="10">
        <f>第一轮!H4+第二轮!H4+第三轮!H4</f>
        <v>40</v>
      </c>
      <c r="I4" s="10">
        <f>第一轮!I4+第二轮!I4+第三轮!I4</f>
        <v>168</v>
      </c>
      <c r="J4" s="10">
        <f>第一轮!J4+第二轮!J4+第三轮!J4</f>
        <v>208</v>
      </c>
      <c r="K4" s="9">
        <f>第一轮!K4+第二轮!K4+第三轮!K4</f>
        <v>0</v>
      </c>
      <c r="L4" s="10">
        <f>第一轮!L4+第二轮!L4+第三轮!M4</f>
        <v>0</v>
      </c>
      <c r="M4" s="10">
        <f>第一轮!M4+第二轮!M4+第三轮!M4</f>
        <v>0</v>
      </c>
      <c r="N4" s="10">
        <f>第一轮!N4+第二轮!N4+第三轮!N4</f>
        <v>0</v>
      </c>
      <c r="O4" s="9">
        <f>第一轮!O4+第二轮!O4+第三轮!O4</f>
        <v>3</v>
      </c>
      <c r="P4" s="10">
        <f>第一轮!P4+第二轮!L4+第三轮!P4</f>
        <v>360</v>
      </c>
      <c r="Q4" s="10">
        <f>第一轮!Q4+第二轮!M4+第三轮!Q4</f>
        <v>1840</v>
      </c>
      <c r="R4" s="10">
        <f>第一轮!R4+第二轮!R4+第三轮!R4</f>
        <v>2200</v>
      </c>
      <c r="S4" s="10">
        <f>第一轮!S4+第二轮!S4+第三轮!S4</f>
        <v>400</v>
      </c>
      <c r="T4" s="10">
        <f>第一轮!T4+第二轮!T4+第三轮!T4</f>
        <v>2008</v>
      </c>
      <c r="U4" s="10">
        <f>第一轮!U4+第二轮!U4+第三轮!U4</f>
        <v>2408</v>
      </c>
      <c r="V4" s="4"/>
    </row>
    <row r="5" s="1" customFormat="1" ht="32" customHeight="1" spans="1:22">
      <c r="A5" s="7">
        <v>2</v>
      </c>
      <c r="B5" s="8" t="s">
        <v>15</v>
      </c>
      <c r="C5" s="7">
        <f>第一轮!C5+第二轮!C5+第三轮!C5</f>
        <v>17</v>
      </c>
      <c r="D5" s="10">
        <f>第一轮!D5+第二轮!D5+第三轮!D5</f>
        <v>340</v>
      </c>
      <c r="E5" s="10">
        <f>第一轮!E5+第二轮!E5+第三轮!E5</f>
        <v>1360</v>
      </c>
      <c r="F5" s="10">
        <f>第一轮!F5+第二轮!F5+第三轮!F5</f>
        <v>1700</v>
      </c>
      <c r="G5" s="7">
        <f>第一轮!G5+第二轮!G5+第三轮!G5</f>
        <v>33</v>
      </c>
      <c r="H5" s="10">
        <f>第一轮!H5+第二轮!H5+第三轮!H5</f>
        <v>1320</v>
      </c>
      <c r="I5" s="10">
        <f>第一轮!I5+第二轮!I5+第三轮!I5</f>
        <v>5280</v>
      </c>
      <c r="J5" s="10">
        <f>第一轮!J5+第二轮!J5+第三轮!J5</f>
        <v>6600</v>
      </c>
      <c r="K5" s="9">
        <f>第一轮!K5+第二轮!K5+第三轮!K5</f>
        <v>24</v>
      </c>
      <c r="L5" s="10">
        <f>第一轮!L5+第二轮!L5+第三轮!L5</f>
        <v>1920</v>
      </c>
      <c r="M5" s="10">
        <f>第一轮!M5+第二轮!M5+第三轮!M5</f>
        <v>7680</v>
      </c>
      <c r="N5" s="10">
        <f>第一轮!N5+第二轮!N5+第三轮!N5</f>
        <v>9600</v>
      </c>
      <c r="O5" s="9">
        <f>第一轮!O5+第二轮!O5+第三轮!O5</f>
        <v>9</v>
      </c>
      <c r="P5" s="10">
        <f>第一轮!P5+第二轮!P5+第三轮!P5</f>
        <v>1080</v>
      </c>
      <c r="Q5" s="10">
        <f>第一轮!Q5+第二轮!M5+第三轮!Q5</f>
        <v>4160</v>
      </c>
      <c r="R5" s="10">
        <f>第一轮!R5+第二轮!R5+第三轮!R5</f>
        <v>5400</v>
      </c>
      <c r="S5" s="10">
        <f>第一轮!S5+第二轮!S5+第三轮!S5</f>
        <v>4660</v>
      </c>
      <c r="T5" s="10">
        <f>第一轮!T5+第二轮!T5+第三轮!T5</f>
        <v>18640</v>
      </c>
      <c r="U5" s="10">
        <f>第一轮!U5+第二轮!U5+第三轮!U5</f>
        <v>23300</v>
      </c>
      <c r="V5" s="4"/>
    </row>
    <row r="6" s="1" customFormat="1" ht="32" customHeight="1" spans="1:22">
      <c r="A6" s="7">
        <v>3</v>
      </c>
      <c r="B6" s="8" t="s">
        <v>16</v>
      </c>
      <c r="C6" s="7">
        <f>第一轮!C6+第二轮!C6+第三轮!C6</f>
        <v>0</v>
      </c>
      <c r="D6" s="10">
        <f>第一轮!D6+第二轮!D6+第三轮!D6</f>
        <v>0</v>
      </c>
      <c r="E6" s="10">
        <f>第一轮!E6+第二轮!E6+第三轮!E6</f>
        <v>0</v>
      </c>
      <c r="F6" s="10">
        <f>第一轮!F6+第二轮!F6+第三轮!F6</f>
        <v>0</v>
      </c>
      <c r="G6" s="7">
        <f>第一轮!G6+第二轮!G6+第三轮!G6</f>
        <v>4</v>
      </c>
      <c r="H6" s="10">
        <f>第一轮!H6+第二轮!H6+第三轮!H6</f>
        <v>160</v>
      </c>
      <c r="I6" s="10">
        <f>第一轮!I6+第二轮!I6+第三轮!I6</f>
        <v>810</v>
      </c>
      <c r="J6" s="10">
        <f>第一轮!J6+第二轮!J6+第三轮!J6</f>
        <v>970</v>
      </c>
      <c r="K6" s="9">
        <f>第一轮!K6+第二轮!K6+第三轮!K6</f>
        <v>4</v>
      </c>
      <c r="L6" s="10">
        <f>第一轮!L6+第二轮!L6+第三轮!L6</f>
        <v>320</v>
      </c>
      <c r="M6" s="10">
        <f>第一轮!M6+第二轮!M6+第三轮!M6</f>
        <v>1430</v>
      </c>
      <c r="N6" s="10">
        <f>第一轮!N6+第二轮!N6+第三轮!N6</f>
        <v>1750</v>
      </c>
      <c r="O6" s="9">
        <f>第一轮!O6+第二轮!O6+第三轮!O6</f>
        <v>16</v>
      </c>
      <c r="P6" s="10">
        <f>第一轮!P6+第二轮!P6+第三轮!P6</f>
        <v>1920</v>
      </c>
      <c r="Q6" s="10">
        <f>第一轮!Q6+第二轮!M6+第三轮!Q6</f>
        <v>7364</v>
      </c>
      <c r="R6" s="10">
        <f>第一轮!R6+第二轮!R6+第三轮!R6</f>
        <v>10684</v>
      </c>
      <c r="S6" s="10">
        <f>第一轮!S6+第二轮!S6+第三轮!S6</f>
        <v>2400</v>
      </c>
      <c r="T6" s="10">
        <f>第一轮!T6+第二轮!T6+第三轮!T6</f>
        <v>11004</v>
      </c>
      <c r="U6" s="10">
        <f>第一轮!U6+第二轮!U6+第三轮!U6</f>
        <v>13404</v>
      </c>
      <c r="V6" s="4"/>
    </row>
    <row r="7" s="1" customFormat="1" ht="32" customHeight="1" spans="1:22">
      <c r="A7" s="7">
        <v>4</v>
      </c>
      <c r="B7" s="8" t="s">
        <v>17</v>
      </c>
      <c r="C7" s="7">
        <f>第一轮!C7+第二轮!C7+第三轮!C7</f>
        <v>0</v>
      </c>
      <c r="D7" s="10">
        <f>第一轮!D7+第二轮!D7+第三轮!D7</f>
        <v>0</v>
      </c>
      <c r="E7" s="10">
        <f>第一轮!E7+第二轮!E7+第三轮!E7</f>
        <v>0</v>
      </c>
      <c r="F7" s="10">
        <f>第一轮!F7+第二轮!F7+第三轮!F7</f>
        <v>0</v>
      </c>
      <c r="G7" s="7">
        <f>第一轮!G7+第二轮!G7+第三轮!G7</f>
        <v>2</v>
      </c>
      <c r="H7" s="10">
        <f>第一轮!H7+第二轮!H7+第三轮!H7</f>
        <v>80</v>
      </c>
      <c r="I7" s="10">
        <f>第一轮!I7+第二轮!I7+第三轮!I7</f>
        <v>320</v>
      </c>
      <c r="J7" s="10">
        <f>第一轮!J7+第二轮!J7+第三轮!J7</f>
        <v>400</v>
      </c>
      <c r="K7" s="9">
        <f>第一轮!K7+第二轮!K7+第三轮!K7</f>
        <v>1</v>
      </c>
      <c r="L7" s="10">
        <f>第一轮!L7+第二轮!L7+第三轮!L7</f>
        <v>80</v>
      </c>
      <c r="M7" s="10">
        <f>第一轮!M7+第二轮!M7+第三轮!M7</f>
        <v>320</v>
      </c>
      <c r="N7" s="10">
        <f>第一轮!N7+第二轮!N7+第三轮!N7</f>
        <v>400</v>
      </c>
      <c r="O7" s="9">
        <f>第一轮!O7+第二轮!O7+第三轮!O7</f>
        <v>6</v>
      </c>
      <c r="P7" s="10">
        <f>第一轮!P7+第二轮!P7+第三轮!P7</f>
        <v>720</v>
      </c>
      <c r="Q7" s="10">
        <f>第一轮!Q7+第二轮!M7+第三轮!Q7</f>
        <v>320</v>
      </c>
      <c r="R7" s="10">
        <f>第一轮!R7+第二轮!R7+第三轮!R7</f>
        <v>3600</v>
      </c>
      <c r="S7" s="10">
        <f>第一轮!S7+第二轮!S7+第三轮!S7</f>
        <v>880</v>
      </c>
      <c r="T7" s="10">
        <f>第一轮!T7+第二轮!T7+第三轮!T7</f>
        <v>3520</v>
      </c>
      <c r="U7" s="10">
        <f>第一轮!U7+第二轮!U7+第三轮!U7</f>
        <v>4400</v>
      </c>
      <c r="V7" s="4"/>
    </row>
    <row r="8" s="1" customFormat="1" ht="32" customHeight="1" spans="1:22">
      <c r="A8" s="7">
        <v>5</v>
      </c>
      <c r="B8" s="8" t="s">
        <v>18</v>
      </c>
      <c r="C8" s="7">
        <f>第一轮!C8+第二轮!C8+第三轮!C8</f>
        <v>0</v>
      </c>
      <c r="D8" s="10">
        <f>第一轮!D8+第二轮!D8+第三轮!D8</f>
        <v>0</v>
      </c>
      <c r="E8" s="10">
        <f>第一轮!E8+第二轮!E8+第三轮!E8</f>
        <v>0</v>
      </c>
      <c r="F8" s="10">
        <f>第一轮!F8+第二轮!F8+第三轮!F8</f>
        <v>0</v>
      </c>
      <c r="G8" s="7">
        <f>第一轮!G8+第二轮!G8+第三轮!G8</f>
        <v>1</v>
      </c>
      <c r="H8" s="10">
        <f>第一轮!H8+第二轮!H8+第三轮!H8</f>
        <v>40</v>
      </c>
      <c r="I8" s="10">
        <f>第一轮!I8+第二轮!I8+第三轮!I8</f>
        <v>360</v>
      </c>
      <c r="J8" s="10">
        <f>第一轮!J8+第二轮!J8+第三轮!J8</f>
        <v>400</v>
      </c>
      <c r="K8" s="9">
        <f>第一轮!K8+第二轮!K8+第三轮!K8</f>
        <v>2</v>
      </c>
      <c r="L8" s="10">
        <f>第一轮!L8+第二轮!L8+第三轮!L8</f>
        <v>160</v>
      </c>
      <c r="M8" s="10">
        <f>第一轮!M8+第二轮!M8+第三轮!M8</f>
        <v>640</v>
      </c>
      <c r="N8" s="10">
        <f>第一轮!N8+第二轮!N8+第三轮!N8</f>
        <v>800</v>
      </c>
      <c r="O8" s="9">
        <f>第一轮!O8+第二轮!O8+第三轮!O8</f>
        <v>16</v>
      </c>
      <c r="P8" s="10">
        <f>第一轮!P8+第二轮!P8+第三轮!P8</f>
        <v>1920</v>
      </c>
      <c r="Q8" s="10">
        <f>第一轮!Q8+第二轮!M8+第三轮!Q8</f>
        <v>4340</v>
      </c>
      <c r="R8" s="10">
        <f>第一轮!R8+第二轮!R8+第三轮!R8</f>
        <v>9870</v>
      </c>
      <c r="S8" s="10">
        <f>第一轮!S8+第二轮!S8+第三轮!S8</f>
        <v>2120</v>
      </c>
      <c r="T8" s="10">
        <f>第一轮!T8+第二轮!T8+第三轮!T8</f>
        <v>8950</v>
      </c>
      <c r="U8" s="10">
        <f>第一轮!U8+第二轮!U8+第三轮!U8</f>
        <v>11070</v>
      </c>
      <c r="V8" s="4"/>
    </row>
    <row r="9" s="1" customFormat="1" ht="32" customHeight="1" spans="1:22">
      <c r="A9" s="7">
        <v>6</v>
      </c>
      <c r="B9" s="8" t="s">
        <v>19</v>
      </c>
      <c r="C9" s="7">
        <f>第一轮!C9+第二轮!C9+第三轮!C9</f>
        <v>1</v>
      </c>
      <c r="D9" s="10">
        <f>第一轮!D9+第二轮!D9+第三轮!D9</f>
        <v>20</v>
      </c>
      <c r="E9" s="10">
        <f>第一轮!E9+第二轮!E9+第三轮!E9</f>
        <v>100</v>
      </c>
      <c r="F9" s="10">
        <f>第一轮!F9+第二轮!F9+第三轮!F9</f>
        <v>120</v>
      </c>
      <c r="G9" s="7">
        <f>第一轮!G9+第二轮!G9+第三轮!G9</f>
        <v>0</v>
      </c>
      <c r="H9" s="10">
        <f>第一轮!H9+第二轮!H9+第三轮!H9</f>
        <v>0</v>
      </c>
      <c r="I9" s="10">
        <f>第一轮!I9+第二轮!I9+第三轮!I9</f>
        <v>0</v>
      </c>
      <c r="J9" s="10">
        <f>第一轮!J9+第二轮!J9+第三轮!J9</f>
        <v>0</v>
      </c>
      <c r="K9" s="9">
        <f>第一轮!K9+第二轮!K9+第三轮!K9</f>
        <v>14</v>
      </c>
      <c r="L9" s="10">
        <f>第一轮!L9+第二轮!L9+第三轮!L9</f>
        <v>1120</v>
      </c>
      <c r="M9" s="10">
        <f>第一轮!M9+第二轮!M9+第三轮!M9</f>
        <v>5335</v>
      </c>
      <c r="N9" s="10">
        <f>第一轮!N9+第二轮!N9+第三轮!N9</f>
        <v>6455</v>
      </c>
      <c r="O9" s="9">
        <f>第一轮!O9+第二轮!O9+第三轮!O9</f>
        <v>48</v>
      </c>
      <c r="P9" s="10">
        <f>第一轮!P9+第二轮!P9+第三轮!P9</f>
        <v>5760</v>
      </c>
      <c r="Q9" s="10">
        <f>第一轮!Q9+第二轮!M9+第三轮!Q9</f>
        <v>18800</v>
      </c>
      <c r="R9" s="10">
        <f>第一轮!R9+第二轮!R9+第三轮!R9</f>
        <v>33360</v>
      </c>
      <c r="S9" s="10">
        <f>第一轮!S9+第二轮!S9+第三轮!S9</f>
        <v>6900</v>
      </c>
      <c r="T9" s="10">
        <f>第一轮!T9+第二轮!T9+第三轮!T9</f>
        <v>33035</v>
      </c>
      <c r="U9" s="10">
        <f>第一轮!U9+第二轮!U9+第三轮!U9</f>
        <v>39935</v>
      </c>
      <c r="V9" s="4"/>
    </row>
    <row r="10" s="1" customFormat="1" ht="32" customHeight="1" spans="1:22">
      <c r="A10" s="7">
        <v>7</v>
      </c>
      <c r="B10" s="8" t="s">
        <v>20</v>
      </c>
      <c r="C10" s="7">
        <f>第一轮!C10+第二轮!C10+第三轮!C10</f>
        <v>0</v>
      </c>
      <c r="D10" s="10">
        <f>第一轮!D10+第二轮!D10+第三轮!D10</f>
        <v>0</v>
      </c>
      <c r="E10" s="10">
        <f>第一轮!E10+第二轮!E10+第三轮!E10</f>
        <v>0</v>
      </c>
      <c r="F10" s="10">
        <f>第一轮!F10+第二轮!F10+第三轮!F10</f>
        <v>0</v>
      </c>
      <c r="G10" s="7">
        <f>第一轮!G10+第二轮!G10+第三轮!G10</f>
        <v>0</v>
      </c>
      <c r="H10" s="10">
        <f>第一轮!H10+第二轮!H10+第三轮!H10</f>
        <v>0</v>
      </c>
      <c r="I10" s="10">
        <f>第一轮!I10+第二轮!I10+第三轮!I10</f>
        <v>0</v>
      </c>
      <c r="J10" s="10">
        <f>第一轮!J10+第二轮!J10+第三轮!J10</f>
        <v>0</v>
      </c>
      <c r="K10" s="9">
        <f>第一轮!K10+第二轮!K10+第三轮!K10</f>
        <v>2</v>
      </c>
      <c r="L10" s="10">
        <f>第一轮!L10+第二轮!L10+第三轮!L10</f>
        <v>160</v>
      </c>
      <c r="M10" s="10">
        <f>第一轮!M10+第二轮!M10+第三轮!M10</f>
        <v>730</v>
      </c>
      <c r="N10" s="10">
        <f>第一轮!N10+第二轮!N10+第三轮!N10</f>
        <v>890</v>
      </c>
      <c r="O10" s="9">
        <f>第一轮!O10+第二轮!O10+第三轮!O10</f>
        <v>9</v>
      </c>
      <c r="P10" s="10">
        <f>第一轮!P10+第二轮!P10+第三轮!P10</f>
        <v>1080</v>
      </c>
      <c r="Q10" s="10">
        <f>第一轮!Q10+第二轮!M10+第三轮!Q10</f>
        <v>2790</v>
      </c>
      <c r="R10" s="10">
        <f>第一轮!R10+第二轮!R10+第三轮!R10</f>
        <v>5510</v>
      </c>
      <c r="S10" s="10">
        <f>第一轮!S10+第二轮!S10+第三轮!S10</f>
        <v>1240</v>
      </c>
      <c r="T10" s="10">
        <f>第一轮!T10+第二轮!T10+第三轮!T10</f>
        <v>5160</v>
      </c>
      <c r="U10" s="10">
        <f>第一轮!U10+第二轮!U10+第三轮!U10</f>
        <v>6400</v>
      </c>
      <c r="V10" s="4"/>
    </row>
    <row r="11" s="1" customFormat="1" ht="32" customHeight="1" spans="1:22">
      <c r="A11" s="7">
        <v>8</v>
      </c>
      <c r="B11" s="8" t="s">
        <v>21</v>
      </c>
      <c r="C11" s="7">
        <f>第一轮!C11+第二轮!C11+第三轮!C11</f>
        <v>1</v>
      </c>
      <c r="D11" s="10">
        <f>第一轮!D11+第二轮!D11+第三轮!D11</f>
        <v>20</v>
      </c>
      <c r="E11" s="10">
        <f>第一轮!E11+第二轮!E11+第三轮!E11</f>
        <v>180</v>
      </c>
      <c r="F11" s="10">
        <f>第一轮!F11+第二轮!F11+第三轮!F11</f>
        <v>200</v>
      </c>
      <c r="G11" s="7">
        <f>第一轮!G11+第二轮!G11+第三轮!G11</f>
        <v>0</v>
      </c>
      <c r="H11" s="10">
        <f>第一轮!H11+第二轮!H11+第三轮!H11</f>
        <v>0</v>
      </c>
      <c r="I11" s="10">
        <f>第一轮!I11+第二轮!I11+第三轮!I11</f>
        <v>0</v>
      </c>
      <c r="J11" s="10">
        <f>第一轮!J11+第二轮!J11+第三轮!J11</f>
        <v>0</v>
      </c>
      <c r="K11" s="9">
        <f>第一轮!K11+第二轮!K11+第三轮!K11</f>
        <v>20</v>
      </c>
      <c r="L11" s="10">
        <f>第一轮!L11+第二轮!L11+第三轮!L11</f>
        <v>1600</v>
      </c>
      <c r="M11" s="10">
        <f>第一轮!M11+第二轮!M11+第三轮!M11</f>
        <v>11650</v>
      </c>
      <c r="N11" s="10">
        <f>第一轮!N11+第二轮!N11+第三轮!N11</f>
        <v>13250</v>
      </c>
      <c r="O11" s="9">
        <f>第一轮!O11+第二轮!O11+第三轮!O11</f>
        <v>18</v>
      </c>
      <c r="P11" s="10">
        <f>第一轮!P11+第二轮!P11+第三轮!P11</f>
        <v>2160</v>
      </c>
      <c r="Q11" s="10">
        <f>第一轮!Q11+第二轮!M11+第三轮!Q11</f>
        <v>10510</v>
      </c>
      <c r="R11" s="10">
        <f>第一轮!R11+第二轮!R11+第三轮!R11</f>
        <v>11666</v>
      </c>
      <c r="S11" s="10">
        <f>第一轮!S11+第二轮!S11+第三轮!S11</f>
        <v>3780</v>
      </c>
      <c r="T11" s="10">
        <f>第一轮!T11+第二轮!T11+第三轮!T11</f>
        <v>21336</v>
      </c>
      <c r="U11" s="10">
        <f>第一轮!U11+第二轮!U11+第三轮!U11</f>
        <v>25116</v>
      </c>
      <c r="V11" s="4"/>
    </row>
    <row r="12" s="1" customFormat="1" ht="32" customHeight="1" spans="1:22">
      <c r="A12" s="7">
        <v>9</v>
      </c>
      <c r="B12" s="8" t="s">
        <v>22</v>
      </c>
      <c r="C12" s="7">
        <f>第一轮!C12+第二轮!C12+第三轮!C12</f>
        <v>0</v>
      </c>
      <c r="D12" s="10">
        <f>第一轮!D12+第二轮!D12+第三轮!D12</f>
        <v>0</v>
      </c>
      <c r="E12" s="10">
        <f>第一轮!E12+第二轮!E12+第三轮!E12</f>
        <v>0</v>
      </c>
      <c r="F12" s="10">
        <f>第一轮!F12+第二轮!F12+第三轮!F12</f>
        <v>0</v>
      </c>
      <c r="G12" s="7">
        <f>第一轮!G12+第二轮!G12+第三轮!G12</f>
        <v>0</v>
      </c>
      <c r="H12" s="10">
        <f>第一轮!H12+第二轮!H12+第三轮!H12</f>
        <v>0</v>
      </c>
      <c r="I12" s="10">
        <f>第一轮!I12+第二轮!I12+第三轮!I12</f>
        <v>0</v>
      </c>
      <c r="J12" s="10">
        <f>第一轮!J12+第二轮!J12+第三轮!J12</f>
        <v>0</v>
      </c>
      <c r="K12" s="9">
        <f>第一轮!K12+第二轮!K12+第三轮!K12</f>
        <v>0</v>
      </c>
      <c r="L12" s="10">
        <f>第一轮!L12+第二轮!L12+第三轮!L12</f>
        <v>0</v>
      </c>
      <c r="M12" s="10">
        <f>第一轮!M12+第二轮!M12+第三轮!M12</f>
        <v>0</v>
      </c>
      <c r="N12" s="10">
        <f>第一轮!N12+第二轮!N12+第三轮!N12</f>
        <v>0</v>
      </c>
      <c r="O12" s="9">
        <f>第一轮!O12+第二轮!O12+第三轮!O12</f>
        <v>7</v>
      </c>
      <c r="P12" s="10">
        <f>第一轮!P12+第二轮!P12+第三轮!P12</f>
        <v>840</v>
      </c>
      <c r="Q12" s="10">
        <f>第一轮!Q12+第二轮!M12+第三轮!Q12</f>
        <v>3590</v>
      </c>
      <c r="R12" s="10">
        <f>第一轮!R12+第二轮!R12+第三轮!R12</f>
        <v>4430</v>
      </c>
      <c r="S12" s="10">
        <f>第一轮!S12+第二轮!S12+第三轮!S12</f>
        <v>840</v>
      </c>
      <c r="T12" s="10">
        <f>第一轮!T12+第二轮!T12+第三轮!T12</f>
        <v>3590</v>
      </c>
      <c r="U12" s="10">
        <f>第一轮!U12+第二轮!U12+第三轮!U12</f>
        <v>4430</v>
      </c>
      <c r="V12" s="4"/>
    </row>
    <row r="13" s="1" customFormat="1" ht="32" customHeight="1" spans="1:22">
      <c r="A13" s="15" t="s">
        <v>23</v>
      </c>
      <c r="B13" s="16"/>
      <c r="C13" s="7">
        <f>SUM(C4:C12)</f>
        <v>19</v>
      </c>
      <c r="D13" s="10">
        <f t="shared" ref="D13:U13" si="0">SUM(D4:D12)</f>
        <v>380</v>
      </c>
      <c r="E13" s="10">
        <f t="shared" si="0"/>
        <v>1640</v>
      </c>
      <c r="F13" s="10">
        <f t="shared" si="0"/>
        <v>2020</v>
      </c>
      <c r="G13" s="7">
        <f t="shared" si="0"/>
        <v>41</v>
      </c>
      <c r="H13" s="10">
        <f t="shared" si="0"/>
        <v>1640</v>
      </c>
      <c r="I13" s="10">
        <f t="shared" si="0"/>
        <v>6938</v>
      </c>
      <c r="J13" s="10">
        <f t="shared" si="0"/>
        <v>8578</v>
      </c>
      <c r="K13" s="7">
        <f t="shared" si="0"/>
        <v>67</v>
      </c>
      <c r="L13" s="10">
        <f t="shared" si="0"/>
        <v>5360</v>
      </c>
      <c r="M13" s="10">
        <f t="shared" si="0"/>
        <v>27785</v>
      </c>
      <c r="N13" s="10">
        <f t="shared" si="0"/>
        <v>33145</v>
      </c>
      <c r="O13" s="7">
        <f t="shared" si="0"/>
        <v>132</v>
      </c>
      <c r="P13" s="10">
        <f t="shared" si="0"/>
        <v>15840</v>
      </c>
      <c r="Q13" s="10">
        <f t="shared" si="0"/>
        <v>53714</v>
      </c>
      <c r="R13" s="10">
        <f t="shared" si="0"/>
        <v>86720</v>
      </c>
      <c r="S13" s="10">
        <f t="shared" si="0"/>
        <v>23220</v>
      </c>
      <c r="T13" s="10">
        <f t="shared" si="0"/>
        <v>107243</v>
      </c>
      <c r="U13" s="10">
        <f t="shared" si="0"/>
        <v>130463</v>
      </c>
      <c r="V13" s="4"/>
    </row>
  </sheetData>
  <mergeCells count="11">
    <mergeCell ref="A1:U1"/>
    <mergeCell ref="C2:F2"/>
    <mergeCell ref="G2:J2"/>
    <mergeCell ref="K2:N2"/>
    <mergeCell ref="O2:R2"/>
    <mergeCell ref="A13:B13"/>
    <mergeCell ref="A2:A3"/>
    <mergeCell ref="B2:B3"/>
    <mergeCell ref="S2:S3"/>
    <mergeCell ref="T2:T3"/>
    <mergeCell ref="U2:U3"/>
  </mergeCells>
  <pageMargins left="0.75" right="0.75" top="1" bottom="1" header="0.5" footer="0.5"/>
  <pageSetup paperSize="9" scale="4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zoomScale="90" zoomScaleNormal="90" topLeftCell="H1" workbookViewId="0">
      <selection activeCell="P3" sqref="D$1:F$1048576 H$1:J$1048576 L$1:N$1048576 P$1:R$1048576"/>
    </sheetView>
  </sheetViews>
  <sheetFormatPr defaultColWidth="9" defaultRowHeight="13.5"/>
  <cols>
    <col min="1" max="1" width="5.125" style="2" customWidth="1"/>
    <col min="2" max="2" width="34.025" style="3" customWidth="1"/>
    <col min="3" max="3" width="5.125" style="1" customWidth="1"/>
    <col min="4" max="6" width="16.625" style="4" customWidth="1"/>
    <col min="7" max="7" width="5.125" style="1" customWidth="1"/>
    <col min="8" max="10" width="16.625" style="4" customWidth="1"/>
    <col min="11" max="11" width="7.375" style="4" customWidth="1"/>
    <col min="12" max="14" width="16.625" style="4" customWidth="1"/>
    <col min="15" max="15" width="5.125" style="5" customWidth="1"/>
    <col min="16" max="18" width="16.625" style="4" customWidth="1"/>
    <col min="19" max="19" width="12.625" style="4"/>
    <col min="20" max="21" width="14.875" style="4"/>
    <col min="22" max="16384" width="9" style="1"/>
  </cols>
  <sheetData>
    <row r="1" s="1" customFormat="1" ht="52" customHeight="1" spans="1:21">
      <c r="A1" s="6" t="s">
        <v>24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7"/>
      <c r="P1" s="6"/>
      <c r="Q1" s="6"/>
      <c r="R1" s="6"/>
      <c r="S1" s="6"/>
      <c r="T1" s="6"/>
      <c r="U1" s="6"/>
    </row>
    <row r="2" s="1" customFormat="1" ht="52" customHeight="1" spans="1:21">
      <c r="A2" s="7" t="s">
        <v>1</v>
      </c>
      <c r="B2" s="8" t="s">
        <v>2</v>
      </c>
      <c r="C2" s="7" t="s">
        <v>3</v>
      </c>
      <c r="D2" s="7"/>
      <c r="E2" s="7"/>
      <c r="F2" s="7"/>
      <c r="G2" s="7" t="s">
        <v>4</v>
      </c>
      <c r="H2" s="7"/>
      <c r="I2" s="7"/>
      <c r="J2" s="7"/>
      <c r="K2" s="7" t="s">
        <v>5</v>
      </c>
      <c r="L2" s="7"/>
      <c r="M2" s="7"/>
      <c r="N2" s="7"/>
      <c r="O2" s="9" t="s">
        <v>6</v>
      </c>
      <c r="P2" s="7"/>
      <c r="Q2" s="7"/>
      <c r="R2" s="7"/>
      <c r="S2" s="11" t="s">
        <v>7</v>
      </c>
      <c r="T2" s="11" t="s">
        <v>8</v>
      </c>
      <c r="U2" s="11" t="s">
        <v>9</v>
      </c>
    </row>
    <row r="3" s="1" customFormat="1" ht="52" customHeight="1" spans="1:21">
      <c r="A3" s="7"/>
      <c r="B3" s="8"/>
      <c r="C3" s="9" t="s">
        <v>10</v>
      </c>
      <c r="D3" s="10" t="s">
        <v>11</v>
      </c>
      <c r="E3" s="11" t="s">
        <v>12</v>
      </c>
      <c r="F3" s="11" t="s">
        <v>13</v>
      </c>
      <c r="G3" s="9" t="s">
        <v>10</v>
      </c>
      <c r="H3" s="10" t="s">
        <v>11</v>
      </c>
      <c r="I3" s="11" t="s">
        <v>12</v>
      </c>
      <c r="J3" s="11" t="s">
        <v>13</v>
      </c>
      <c r="K3" s="9" t="s">
        <v>10</v>
      </c>
      <c r="L3" s="10" t="s">
        <v>11</v>
      </c>
      <c r="M3" s="11" t="s">
        <v>12</v>
      </c>
      <c r="N3" s="11" t="s">
        <v>13</v>
      </c>
      <c r="O3" s="9" t="s">
        <v>10</v>
      </c>
      <c r="P3" s="10" t="s">
        <v>11</v>
      </c>
      <c r="Q3" s="11" t="s">
        <v>12</v>
      </c>
      <c r="R3" s="11" t="s">
        <v>13</v>
      </c>
      <c r="S3" s="11"/>
      <c r="T3" s="11"/>
      <c r="U3" s="11"/>
    </row>
    <row r="4" s="1" customFormat="1" ht="32" customHeight="1" spans="1:21">
      <c r="A4" s="7">
        <v>1</v>
      </c>
      <c r="B4" s="12" t="s">
        <v>14</v>
      </c>
      <c r="C4" s="7"/>
      <c r="D4" s="10"/>
      <c r="E4" s="10"/>
      <c r="F4" s="10"/>
      <c r="G4" s="7"/>
      <c r="H4" s="10"/>
      <c r="I4" s="10"/>
      <c r="J4" s="10"/>
      <c r="K4" s="10"/>
      <c r="L4" s="10"/>
      <c r="M4" s="10"/>
      <c r="N4" s="10"/>
      <c r="O4" s="9"/>
      <c r="P4" s="10"/>
      <c r="Q4" s="10"/>
      <c r="R4" s="10"/>
      <c r="S4" s="10">
        <f t="shared" ref="S4:S12" si="0">P4+L4+H4+D4</f>
        <v>0</v>
      </c>
      <c r="T4" s="10">
        <f t="shared" ref="T4:T12" si="1">Q4+M4+I4+E4</f>
        <v>0</v>
      </c>
      <c r="U4" s="10">
        <f t="shared" ref="U4:U12" si="2">R4+N4+J4+F4</f>
        <v>0</v>
      </c>
    </row>
    <row r="5" s="1" customFormat="1" ht="32" customHeight="1" spans="1:21">
      <c r="A5" s="7">
        <v>2</v>
      </c>
      <c r="B5" s="8" t="s">
        <v>15</v>
      </c>
      <c r="C5" s="7">
        <v>4</v>
      </c>
      <c r="D5" s="10">
        <v>80</v>
      </c>
      <c r="E5" s="10">
        <f>F5-D5</f>
        <v>320</v>
      </c>
      <c r="F5" s="10">
        <v>400</v>
      </c>
      <c r="G5" s="7">
        <v>11</v>
      </c>
      <c r="H5" s="10">
        <v>440</v>
      </c>
      <c r="I5" s="10">
        <f>J5-H5</f>
        <v>1760</v>
      </c>
      <c r="J5" s="10">
        <v>2200</v>
      </c>
      <c r="K5" s="9">
        <v>10</v>
      </c>
      <c r="L5" s="10">
        <v>800</v>
      </c>
      <c r="M5" s="10">
        <f>N5-L5</f>
        <v>3200</v>
      </c>
      <c r="N5" s="10">
        <v>4000</v>
      </c>
      <c r="O5" s="9">
        <v>1</v>
      </c>
      <c r="P5" s="10">
        <v>120</v>
      </c>
      <c r="Q5" s="10">
        <f>R5-P5</f>
        <v>480</v>
      </c>
      <c r="R5" s="10">
        <v>600</v>
      </c>
      <c r="S5" s="10">
        <f t="shared" si="0"/>
        <v>1440</v>
      </c>
      <c r="T5" s="10">
        <f t="shared" si="1"/>
        <v>5760</v>
      </c>
      <c r="U5" s="10">
        <f t="shared" si="2"/>
        <v>7200</v>
      </c>
    </row>
    <row r="6" s="1" customFormat="1" ht="32" customHeight="1" spans="1:21">
      <c r="A6" s="7">
        <v>3</v>
      </c>
      <c r="B6" s="8" t="s">
        <v>16</v>
      </c>
      <c r="C6" s="7"/>
      <c r="D6" s="10"/>
      <c r="E6" s="10"/>
      <c r="F6" s="10"/>
      <c r="G6" s="7"/>
      <c r="H6" s="10"/>
      <c r="I6" s="10"/>
      <c r="J6" s="10"/>
      <c r="K6" s="9"/>
      <c r="L6" s="10"/>
      <c r="M6" s="10"/>
      <c r="N6" s="10"/>
      <c r="O6" s="9">
        <v>1</v>
      </c>
      <c r="P6" s="10">
        <v>120</v>
      </c>
      <c r="Q6" s="10">
        <f>R6-P6</f>
        <v>480</v>
      </c>
      <c r="R6" s="10">
        <v>600</v>
      </c>
      <c r="S6" s="10">
        <f t="shared" si="0"/>
        <v>120</v>
      </c>
      <c r="T6" s="10">
        <f t="shared" si="1"/>
        <v>480</v>
      </c>
      <c r="U6" s="10">
        <f t="shared" si="2"/>
        <v>600</v>
      </c>
    </row>
    <row r="7" s="1" customFormat="1" ht="32" customHeight="1" spans="1:21">
      <c r="A7" s="7">
        <v>4</v>
      </c>
      <c r="B7" s="8" t="s">
        <v>17</v>
      </c>
      <c r="C7" s="7"/>
      <c r="D7" s="10"/>
      <c r="E7" s="10"/>
      <c r="F7" s="10"/>
      <c r="G7" s="7"/>
      <c r="H7" s="10"/>
      <c r="I7" s="10"/>
      <c r="J7" s="10"/>
      <c r="K7" s="9"/>
      <c r="L7" s="10"/>
      <c r="M7" s="10"/>
      <c r="N7" s="10"/>
      <c r="O7" s="9"/>
      <c r="P7" s="10"/>
      <c r="Q7" s="10">
        <f t="shared" ref="Q7:Q12" si="3">R7-P7</f>
        <v>0</v>
      </c>
      <c r="R7" s="10"/>
      <c r="S7" s="10">
        <f t="shared" si="0"/>
        <v>0</v>
      </c>
      <c r="T7" s="10">
        <f t="shared" si="1"/>
        <v>0</v>
      </c>
      <c r="U7" s="10">
        <f t="shared" si="2"/>
        <v>0</v>
      </c>
    </row>
    <row r="8" s="1" customFormat="1" ht="32" customHeight="1" spans="1:21">
      <c r="A8" s="7">
        <v>5</v>
      </c>
      <c r="B8" s="8" t="s">
        <v>18</v>
      </c>
      <c r="C8" s="7"/>
      <c r="D8" s="10"/>
      <c r="E8" s="10"/>
      <c r="F8" s="10"/>
      <c r="G8" s="7"/>
      <c r="H8" s="10"/>
      <c r="I8" s="10"/>
      <c r="J8" s="10"/>
      <c r="K8" s="9">
        <v>1</v>
      </c>
      <c r="L8" s="10">
        <v>80</v>
      </c>
      <c r="M8" s="10">
        <f>N8-L8</f>
        <v>320</v>
      </c>
      <c r="N8" s="10">
        <v>400</v>
      </c>
      <c r="O8" s="9">
        <v>1</v>
      </c>
      <c r="P8" s="10">
        <v>120</v>
      </c>
      <c r="Q8" s="10">
        <f t="shared" si="3"/>
        <v>480</v>
      </c>
      <c r="R8" s="10">
        <v>600</v>
      </c>
      <c r="S8" s="10">
        <f t="shared" si="0"/>
        <v>200</v>
      </c>
      <c r="T8" s="10">
        <f t="shared" si="1"/>
        <v>800</v>
      </c>
      <c r="U8" s="10">
        <f t="shared" si="2"/>
        <v>1000</v>
      </c>
    </row>
    <row r="9" s="1" customFormat="1" ht="32" customHeight="1" spans="1:21">
      <c r="A9" s="7">
        <v>6</v>
      </c>
      <c r="B9" s="8" t="s">
        <v>19</v>
      </c>
      <c r="C9" s="7"/>
      <c r="D9" s="10"/>
      <c r="E9" s="10"/>
      <c r="F9" s="10"/>
      <c r="G9" s="7"/>
      <c r="H9" s="10"/>
      <c r="I9" s="10"/>
      <c r="J9" s="10"/>
      <c r="K9" s="9">
        <v>9</v>
      </c>
      <c r="L9" s="10">
        <v>720</v>
      </c>
      <c r="M9" s="10">
        <f>N9-L9</f>
        <v>3185</v>
      </c>
      <c r="N9" s="10">
        <v>3905</v>
      </c>
      <c r="O9" s="9">
        <v>1</v>
      </c>
      <c r="P9" s="10">
        <v>120</v>
      </c>
      <c r="Q9" s="10">
        <f t="shared" si="3"/>
        <v>520</v>
      </c>
      <c r="R9" s="10">
        <v>640</v>
      </c>
      <c r="S9" s="10">
        <f t="shared" si="0"/>
        <v>840</v>
      </c>
      <c r="T9" s="10">
        <f t="shared" si="1"/>
        <v>3705</v>
      </c>
      <c r="U9" s="10">
        <f t="shared" si="2"/>
        <v>4545</v>
      </c>
    </row>
    <row r="10" s="1" customFormat="1" ht="32" customHeight="1" spans="1:21">
      <c r="A10" s="7">
        <v>7</v>
      </c>
      <c r="B10" s="8" t="s">
        <v>20</v>
      </c>
      <c r="C10" s="7"/>
      <c r="D10" s="10"/>
      <c r="E10" s="10"/>
      <c r="F10" s="10"/>
      <c r="G10" s="7"/>
      <c r="H10" s="10"/>
      <c r="I10" s="10"/>
      <c r="J10" s="10"/>
      <c r="K10" s="9">
        <v>1</v>
      </c>
      <c r="L10" s="10">
        <v>80</v>
      </c>
      <c r="M10" s="10">
        <f>N10-L10</f>
        <v>350</v>
      </c>
      <c r="N10" s="10">
        <v>430</v>
      </c>
      <c r="O10" s="9"/>
      <c r="P10" s="10"/>
      <c r="Q10" s="10"/>
      <c r="R10" s="10"/>
      <c r="S10" s="10">
        <f t="shared" si="0"/>
        <v>80</v>
      </c>
      <c r="T10" s="10">
        <f t="shared" si="1"/>
        <v>350</v>
      </c>
      <c r="U10" s="10">
        <f t="shared" si="2"/>
        <v>430</v>
      </c>
    </row>
    <row r="11" s="1" customFormat="1" ht="32" customHeight="1" spans="1:21">
      <c r="A11" s="7">
        <v>8</v>
      </c>
      <c r="B11" s="8" t="s">
        <v>21</v>
      </c>
      <c r="C11" s="7">
        <v>1</v>
      </c>
      <c r="D11" s="10">
        <v>20</v>
      </c>
      <c r="E11" s="10">
        <f>F11-D11</f>
        <v>180</v>
      </c>
      <c r="F11" s="10">
        <v>200</v>
      </c>
      <c r="G11" s="7"/>
      <c r="H11" s="10"/>
      <c r="I11" s="10"/>
      <c r="J11" s="10"/>
      <c r="K11" s="9">
        <v>8</v>
      </c>
      <c r="L11" s="10">
        <v>640</v>
      </c>
      <c r="M11" s="10">
        <f>N11-L11</f>
        <v>3710</v>
      </c>
      <c r="N11" s="10">
        <v>4350</v>
      </c>
      <c r="O11" s="9"/>
      <c r="P11" s="10"/>
      <c r="Q11" s="10">
        <f t="shared" si="3"/>
        <v>0</v>
      </c>
      <c r="R11" s="10"/>
      <c r="S11" s="10">
        <f t="shared" si="0"/>
        <v>660</v>
      </c>
      <c r="T11" s="10">
        <f t="shared" si="1"/>
        <v>3890</v>
      </c>
      <c r="U11" s="10">
        <f t="shared" si="2"/>
        <v>4550</v>
      </c>
    </row>
    <row r="12" s="1" customFormat="1" ht="32" customHeight="1" spans="1:21">
      <c r="A12" s="7">
        <v>9</v>
      </c>
      <c r="B12" s="8" t="s">
        <v>22</v>
      </c>
      <c r="C12" s="7"/>
      <c r="D12" s="10"/>
      <c r="E12" s="10"/>
      <c r="F12" s="10"/>
      <c r="G12" s="7"/>
      <c r="H12" s="10"/>
      <c r="I12" s="10"/>
      <c r="J12" s="10"/>
      <c r="K12" s="10"/>
      <c r="L12" s="10"/>
      <c r="M12" s="10">
        <f>N12-L12</f>
        <v>0</v>
      </c>
      <c r="N12" s="10"/>
      <c r="O12" s="9"/>
      <c r="P12" s="10"/>
      <c r="Q12" s="10">
        <f t="shared" si="3"/>
        <v>0</v>
      </c>
      <c r="R12" s="10"/>
      <c r="S12" s="10">
        <f t="shared" si="0"/>
        <v>0</v>
      </c>
      <c r="T12" s="10">
        <f t="shared" si="1"/>
        <v>0</v>
      </c>
      <c r="U12" s="10">
        <f t="shared" si="2"/>
        <v>0</v>
      </c>
    </row>
    <row r="13" s="1" customFormat="1" ht="32" customHeight="1" spans="1:21">
      <c r="A13" s="15" t="s">
        <v>23</v>
      </c>
      <c r="B13" s="16"/>
      <c r="C13" s="7">
        <f>SUM(C4:C12)</f>
        <v>5</v>
      </c>
      <c r="D13" s="10">
        <f>SUM(D4:D12)</f>
        <v>100</v>
      </c>
      <c r="E13" s="10">
        <f>SUM(E4:E12)</f>
        <v>500</v>
      </c>
      <c r="F13" s="10">
        <f>D13+E13</f>
        <v>600</v>
      </c>
      <c r="G13" s="7">
        <f>SUM(G4:G12)</f>
        <v>11</v>
      </c>
      <c r="H13" s="10">
        <f>SUM(H4:H12)</f>
        <v>440</v>
      </c>
      <c r="I13" s="10">
        <f>SUM(I4:I12)</f>
        <v>1760</v>
      </c>
      <c r="J13" s="10">
        <f>H13+I13</f>
        <v>2200</v>
      </c>
      <c r="K13" s="10"/>
      <c r="L13" s="10"/>
      <c r="M13" s="10"/>
      <c r="N13" s="10"/>
      <c r="O13" s="9"/>
      <c r="P13" s="10"/>
      <c r="Q13" s="10"/>
      <c r="R13" s="10"/>
      <c r="S13" s="10">
        <f>SUM(S4:S12)</f>
        <v>3340</v>
      </c>
      <c r="T13" s="10">
        <f>SUM(T4:T12)</f>
        <v>14985</v>
      </c>
      <c r="U13" s="10">
        <f>S13+T13</f>
        <v>18325</v>
      </c>
    </row>
  </sheetData>
  <mergeCells count="11">
    <mergeCell ref="A1:U1"/>
    <mergeCell ref="C2:F2"/>
    <mergeCell ref="G2:J2"/>
    <mergeCell ref="K2:N2"/>
    <mergeCell ref="O2:R2"/>
    <mergeCell ref="A13:B13"/>
    <mergeCell ref="A2:A3"/>
    <mergeCell ref="B2:B3"/>
    <mergeCell ref="S2:S3"/>
    <mergeCell ref="T2:T3"/>
    <mergeCell ref="U2:U3"/>
  </mergeCells>
  <pageMargins left="0.75" right="0.75" top="1" bottom="1" header="0.5" footer="0.5"/>
  <pageSetup paperSize="9" scale="43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zoomScale="90" zoomScaleNormal="90" topLeftCell="F1" workbookViewId="0">
      <selection activeCell="P3" sqref="D$1:F$1048576 H$1:J$1048576 L$1:N$1048576 P$1:R$1048576"/>
    </sheetView>
  </sheetViews>
  <sheetFormatPr defaultColWidth="9" defaultRowHeight="13.5"/>
  <cols>
    <col min="1" max="1" width="5.125" style="2" customWidth="1"/>
    <col min="2" max="2" width="33.05" style="3" customWidth="1"/>
    <col min="3" max="3" width="5.125" style="1" customWidth="1"/>
    <col min="4" max="6" width="16.625" style="4" customWidth="1"/>
    <col min="7" max="7" width="5.125" style="1" customWidth="1"/>
    <col min="8" max="10" width="16.625" style="4" customWidth="1"/>
    <col min="11" max="11" width="6.375" style="4" customWidth="1"/>
    <col min="12" max="14" width="16.625" style="4" customWidth="1"/>
    <col min="15" max="15" width="5.125" style="5" customWidth="1"/>
    <col min="16" max="18" width="16.625" style="4" customWidth="1"/>
    <col min="19" max="19" width="12.625" style="4"/>
    <col min="20" max="21" width="14.875" style="4"/>
    <col min="22" max="16384" width="9" style="1"/>
  </cols>
  <sheetData>
    <row r="1" s="1" customFormat="1" ht="52" customHeight="1" spans="1:21">
      <c r="A1" s="6" t="s">
        <v>25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7"/>
      <c r="P1" s="6"/>
      <c r="Q1" s="6"/>
      <c r="R1" s="6"/>
      <c r="S1" s="6"/>
      <c r="T1" s="6"/>
      <c r="U1" s="6"/>
    </row>
    <row r="2" s="1" customFormat="1" ht="52" customHeight="1" spans="1:21">
      <c r="A2" s="7" t="s">
        <v>1</v>
      </c>
      <c r="B2" s="8" t="s">
        <v>2</v>
      </c>
      <c r="C2" s="7" t="s">
        <v>3</v>
      </c>
      <c r="D2" s="7"/>
      <c r="E2" s="7"/>
      <c r="F2" s="7"/>
      <c r="G2" s="7" t="s">
        <v>4</v>
      </c>
      <c r="H2" s="7"/>
      <c r="I2" s="7"/>
      <c r="J2" s="7"/>
      <c r="K2" s="7" t="s">
        <v>5</v>
      </c>
      <c r="L2" s="7"/>
      <c r="M2" s="7"/>
      <c r="N2" s="7"/>
      <c r="O2" s="9" t="s">
        <v>6</v>
      </c>
      <c r="P2" s="7"/>
      <c r="Q2" s="7"/>
      <c r="R2" s="7"/>
      <c r="S2" s="11" t="s">
        <v>7</v>
      </c>
      <c r="T2" s="11" t="s">
        <v>8</v>
      </c>
      <c r="U2" s="11" t="s">
        <v>9</v>
      </c>
    </row>
    <row r="3" s="1" customFormat="1" ht="52" customHeight="1" spans="1:21">
      <c r="A3" s="7"/>
      <c r="B3" s="8"/>
      <c r="C3" s="9" t="s">
        <v>10</v>
      </c>
      <c r="D3" s="10" t="s">
        <v>11</v>
      </c>
      <c r="E3" s="11" t="s">
        <v>12</v>
      </c>
      <c r="F3" s="11" t="s">
        <v>13</v>
      </c>
      <c r="G3" s="9" t="s">
        <v>10</v>
      </c>
      <c r="H3" s="10" t="s">
        <v>11</v>
      </c>
      <c r="I3" s="11" t="s">
        <v>12</v>
      </c>
      <c r="J3" s="11" t="s">
        <v>13</v>
      </c>
      <c r="K3" s="9" t="s">
        <v>10</v>
      </c>
      <c r="L3" s="10" t="s">
        <v>11</v>
      </c>
      <c r="M3" s="11" t="s">
        <v>12</v>
      </c>
      <c r="N3" s="11" t="s">
        <v>13</v>
      </c>
      <c r="O3" s="9" t="s">
        <v>10</v>
      </c>
      <c r="P3" s="10" t="s">
        <v>11</v>
      </c>
      <c r="Q3" s="11" t="s">
        <v>12</v>
      </c>
      <c r="R3" s="11" t="s">
        <v>13</v>
      </c>
      <c r="S3" s="11"/>
      <c r="T3" s="11"/>
      <c r="U3" s="11"/>
    </row>
    <row r="4" s="1" customFormat="1" ht="32" customHeight="1" spans="1:21">
      <c r="A4" s="7">
        <v>1</v>
      </c>
      <c r="B4" s="12" t="s">
        <v>14</v>
      </c>
      <c r="C4" s="7"/>
      <c r="D4" s="10"/>
      <c r="E4" s="10"/>
      <c r="F4" s="10"/>
      <c r="G4" s="7"/>
      <c r="H4" s="10"/>
      <c r="I4" s="10"/>
      <c r="J4" s="10"/>
      <c r="K4" s="10"/>
      <c r="L4" s="10"/>
      <c r="M4" s="10"/>
      <c r="N4" s="10"/>
      <c r="O4" s="9"/>
      <c r="P4" s="10"/>
      <c r="Q4" s="10"/>
      <c r="R4" s="10"/>
      <c r="S4" s="10"/>
      <c r="T4" s="10"/>
      <c r="U4" s="10"/>
    </row>
    <row r="5" s="1" customFormat="1" ht="32" customHeight="1" spans="1:21">
      <c r="A5" s="7">
        <v>2</v>
      </c>
      <c r="B5" s="8" t="s">
        <v>15</v>
      </c>
      <c r="C5" s="9">
        <v>8</v>
      </c>
      <c r="D5" s="1">
        <v>160</v>
      </c>
      <c r="E5" s="10">
        <f>F5-D5</f>
        <v>640</v>
      </c>
      <c r="F5" s="10">
        <v>800</v>
      </c>
      <c r="G5" s="7">
        <v>12</v>
      </c>
      <c r="H5" s="10">
        <v>480</v>
      </c>
      <c r="I5" s="10">
        <f>J5-H5</f>
        <v>1920</v>
      </c>
      <c r="J5" s="10">
        <v>2400</v>
      </c>
      <c r="K5" s="9">
        <v>7</v>
      </c>
      <c r="L5" s="10">
        <v>560</v>
      </c>
      <c r="M5" s="10">
        <f>N5-L5</f>
        <v>2240</v>
      </c>
      <c r="N5" s="10">
        <v>2800</v>
      </c>
      <c r="O5" s="9">
        <v>5</v>
      </c>
      <c r="P5" s="10">
        <v>600</v>
      </c>
      <c r="Q5" s="10">
        <f>R5-P5</f>
        <v>2400</v>
      </c>
      <c r="R5" s="10">
        <v>3000</v>
      </c>
      <c r="S5" s="10">
        <f t="shared" ref="S5:S12" si="0">P5+L5+H5+D5</f>
        <v>1800</v>
      </c>
      <c r="T5" s="10">
        <f t="shared" ref="T5:T12" si="1">Q5+M5+I5+E5</f>
        <v>7200</v>
      </c>
      <c r="U5" s="10">
        <f t="shared" ref="U5:U12" si="2">R5+N5+J5+F5</f>
        <v>9000</v>
      </c>
    </row>
    <row r="6" s="1" customFormat="1" ht="32" customHeight="1" spans="1:21">
      <c r="A6" s="7">
        <v>3</v>
      </c>
      <c r="B6" s="8" t="s">
        <v>16</v>
      </c>
      <c r="C6" s="7"/>
      <c r="D6" s="10"/>
      <c r="E6" s="10"/>
      <c r="F6" s="10"/>
      <c r="G6" s="7">
        <v>2</v>
      </c>
      <c r="H6" s="10">
        <v>80</v>
      </c>
      <c r="I6" s="10">
        <f>J6-H6</f>
        <v>470</v>
      </c>
      <c r="J6" s="10">
        <v>550</v>
      </c>
      <c r="K6" s="9">
        <v>3</v>
      </c>
      <c r="L6" s="10">
        <v>240</v>
      </c>
      <c r="M6" s="10">
        <f>N6-L6</f>
        <v>1010</v>
      </c>
      <c r="N6" s="10">
        <v>1250</v>
      </c>
      <c r="O6" s="9">
        <v>4</v>
      </c>
      <c r="P6" s="10">
        <v>480</v>
      </c>
      <c r="Q6" s="10">
        <f>R6-P6</f>
        <v>2410</v>
      </c>
      <c r="R6" s="10">
        <v>2890</v>
      </c>
      <c r="S6" s="10">
        <f t="shared" si="0"/>
        <v>800</v>
      </c>
      <c r="T6" s="10">
        <f t="shared" si="1"/>
        <v>3890</v>
      </c>
      <c r="U6" s="10">
        <f t="shared" si="2"/>
        <v>4690</v>
      </c>
    </row>
    <row r="7" s="1" customFormat="1" ht="32" customHeight="1" spans="1:21">
      <c r="A7" s="7">
        <v>4</v>
      </c>
      <c r="B7" s="8" t="s">
        <v>17</v>
      </c>
      <c r="C7" s="7"/>
      <c r="D7" s="10"/>
      <c r="E7" s="10"/>
      <c r="F7" s="10"/>
      <c r="G7" s="7">
        <v>2</v>
      </c>
      <c r="H7" s="10">
        <v>80</v>
      </c>
      <c r="I7" s="10">
        <f t="shared" ref="I7:I12" si="3">J7-H7</f>
        <v>320</v>
      </c>
      <c r="J7" s="10">
        <v>400</v>
      </c>
      <c r="K7" s="9">
        <v>1</v>
      </c>
      <c r="L7" s="10">
        <v>80</v>
      </c>
      <c r="M7" s="10">
        <f t="shared" ref="M7:M12" si="4">N7-L7</f>
        <v>320</v>
      </c>
      <c r="N7" s="10">
        <v>400</v>
      </c>
      <c r="O7" s="9">
        <v>6</v>
      </c>
      <c r="P7" s="10">
        <v>720</v>
      </c>
      <c r="Q7" s="10">
        <f t="shared" ref="Q7:Q12" si="5">R7-P7</f>
        <v>2880</v>
      </c>
      <c r="R7" s="10">
        <v>3600</v>
      </c>
      <c r="S7" s="10">
        <f t="shared" si="0"/>
        <v>880</v>
      </c>
      <c r="T7" s="10">
        <f t="shared" si="1"/>
        <v>3520</v>
      </c>
      <c r="U7" s="10">
        <f t="shared" si="2"/>
        <v>4400</v>
      </c>
    </row>
    <row r="8" s="1" customFormat="1" ht="32" customHeight="1" spans="1:21">
      <c r="A8" s="7">
        <v>5</v>
      </c>
      <c r="B8" s="8" t="s">
        <v>18</v>
      </c>
      <c r="C8" s="7"/>
      <c r="D8" s="10"/>
      <c r="E8" s="10"/>
      <c r="F8" s="10"/>
      <c r="G8" s="7">
        <v>1</v>
      </c>
      <c r="H8" s="10">
        <v>40</v>
      </c>
      <c r="I8" s="10">
        <f t="shared" si="3"/>
        <v>360</v>
      </c>
      <c r="J8" s="10">
        <v>400</v>
      </c>
      <c r="K8" s="9">
        <v>1</v>
      </c>
      <c r="L8" s="10">
        <v>80</v>
      </c>
      <c r="M8" s="10">
        <f t="shared" si="4"/>
        <v>320</v>
      </c>
      <c r="N8" s="10">
        <v>400</v>
      </c>
      <c r="O8" s="9">
        <v>8</v>
      </c>
      <c r="P8" s="10">
        <v>960</v>
      </c>
      <c r="Q8" s="10">
        <f t="shared" si="5"/>
        <v>3930</v>
      </c>
      <c r="R8" s="10">
        <v>4890</v>
      </c>
      <c r="S8" s="10">
        <f t="shared" si="0"/>
        <v>1080</v>
      </c>
      <c r="T8" s="10">
        <f t="shared" si="1"/>
        <v>4610</v>
      </c>
      <c r="U8" s="10">
        <f t="shared" si="2"/>
        <v>5690</v>
      </c>
    </row>
    <row r="9" s="1" customFormat="1" ht="32" customHeight="1" spans="1:21">
      <c r="A9" s="7">
        <v>6</v>
      </c>
      <c r="B9" s="8" t="s">
        <v>19</v>
      </c>
      <c r="C9" s="7"/>
      <c r="D9" s="10"/>
      <c r="E9" s="10"/>
      <c r="F9" s="10"/>
      <c r="G9" s="7"/>
      <c r="H9" s="10"/>
      <c r="I9" s="10">
        <f t="shared" si="3"/>
        <v>0</v>
      </c>
      <c r="J9" s="10"/>
      <c r="K9" s="9">
        <v>4</v>
      </c>
      <c r="L9" s="10">
        <v>320</v>
      </c>
      <c r="M9" s="10">
        <f t="shared" si="4"/>
        <v>1780</v>
      </c>
      <c r="N9" s="10">
        <v>2100</v>
      </c>
      <c r="O9" s="9">
        <v>18</v>
      </c>
      <c r="P9" s="10">
        <v>2160</v>
      </c>
      <c r="Q9" s="10">
        <f t="shared" si="5"/>
        <v>10580</v>
      </c>
      <c r="R9" s="10">
        <v>12740</v>
      </c>
      <c r="S9" s="10">
        <f t="shared" si="0"/>
        <v>2480</v>
      </c>
      <c r="T9" s="10">
        <f t="shared" si="1"/>
        <v>12360</v>
      </c>
      <c r="U9" s="10">
        <f t="shared" si="2"/>
        <v>14840</v>
      </c>
    </row>
    <row r="10" s="1" customFormat="1" ht="32" customHeight="1" spans="1:21">
      <c r="A10" s="7">
        <v>7</v>
      </c>
      <c r="B10" s="8" t="s">
        <v>20</v>
      </c>
      <c r="C10" s="7"/>
      <c r="D10" s="10"/>
      <c r="E10" s="10"/>
      <c r="F10" s="10"/>
      <c r="G10" s="7"/>
      <c r="H10" s="10"/>
      <c r="I10" s="10">
        <f t="shared" si="3"/>
        <v>0</v>
      </c>
      <c r="J10" s="10"/>
      <c r="K10" s="9">
        <v>1</v>
      </c>
      <c r="L10" s="10">
        <v>80</v>
      </c>
      <c r="M10" s="10">
        <f t="shared" si="4"/>
        <v>380</v>
      </c>
      <c r="N10" s="10">
        <v>460</v>
      </c>
      <c r="O10" s="9">
        <v>4</v>
      </c>
      <c r="P10" s="10">
        <v>480</v>
      </c>
      <c r="Q10" s="10">
        <f t="shared" si="5"/>
        <v>2020</v>
      </c>
      <c r="R10" s="10">
        <v>2500</v>
      </c>
      <c r="S10" s="10">
        <f t="shared" si="0"/>
        <v>560</v>
      </c>
      <c r="T10" s="10">
        <f t="shared" si="1"/>
        <v>2400</v>
      </c>
      <c r="U10" s="10">
        <f t="shared" si="2"/>
        <v>2960</v>
      </c>
    </row>
    <row r="11" s="1" customFormat="1" ht="32" customHeight="1" spans="1:21">
      <c r="A11" s="7">
        <v>8</v>
      </c>
      <c r="B11" s="8" t="s">
        <v>21</v>
      </c>
      <c r="C11" s="7"/>
      <c r="D11" s="10"/>
      <c r="E11" s="10"/>
      <c r="F11" s="10"/>
      <c r="G11" s="7"/>
      <c r="H11" s="10"/>
      <c r="I11" s="10">
        <f t="shared" si="3"/>
        <v>0</v>
      </c>
      <c r="J11" s="10"/>
      <c r="K11" s="9">
        <v>9</v>
      </c>
      <c r="L11" s="10">
        <v>720</v>
      </c>
      <c r="M11" s="10">
        <f t="shared" si="4"/>
        <v>6860</v>
      </c>
      <c r="N11" s="10">
        <v>7580</v>
      </c>
      <c r="O11" s="9">
        <v>11</v>
      </c>
      <c r="P11" s="10">
        <v>1320</v>
      </c>
      <c r="Q11" s="10">
        <f t="shared" si="5"/>
        <v>5856</v>
      </c>
      <c r="R11" s="10">
        <v>7176</v>
      </c>
      <c r="S11" s="10">
        <f t="shared" si="0"/>
        <v>2040</v>
      </c>
      <c r="T11" s="10">
        <f t="shared" si="1"/>
        <v>12716</v>
      </c>
      <c r="U11" s="10">
        <f t="shared" si="2"/>
        <v>14756</v>
      </c>
    </row>
    <row r="12" s="1" customFormat="1" ht="32" customHeight="1" spans="1:21">
      <c r="A12" s="7">
        <v>9</v>
      </c>
      <c r="B12" s="8" t="s">
        <v>22</v>
      </c>
      <c r="C12" s="7"/>
      <c r="D12" s="10"/>
      <c r="E12" s="10"/>
      <c r="F12" s="10"/>
      <c r="G12" s="7"/>
      <c r="H12" s="10"/>
      <c r="I12" s="10">
        <f t="shared" si="3"/>
        <v>0</v>
      </c>
      <c r="J12" s="10"/>
      <c r="K12" s="9"/>
      <c r="L12" s="10"/>
      <c r="M12" s="10">
        <f t="shared" si="4"/>
        <v>0</v>
      </c>
      <c r="N12" s="10"/>
      <c r="O12" s="9"/>
      <c r="P12" s="10"/>
      <c r="Q12" s="10">
        <f t="shared" si="5"/>
        <v>0</v>
      </c>
      <c r="R12" s="10"/>
      <c r="S12" s="10">
        <f t="shared" si="0"/>
        <v>0</v>
      </c>
      <c r="T12" s="10">
        <f t="shared" si="1"/>
        <v>0</v>
      </c>
      <c r="U12" s="10">
        <f t="shared" si="2"/>
        <v>0</v>
      </c>
    </row>
    <row r="13" s="1" customFormat="1" ht="32" customHeight="1" spans="1:21">
      <c r="A13" s="15" t="s">
        <v>23</v>
      </c>
      <c r="B13" s="16"/>
      <c r="C13" s="7">
        <f t="shared" ref="C13:I13" si="6">SUM(C4:C7)</f>
        <v>8</v>
      </c>
      <c r="D13" s="10">
        <f t="shared" si="6"/>
        <v>160</v>
      </c>
      <c r="E13" s="10">
        <f t="shared" si="6"/>
        <v>640</v>
      </c>
      <c r="F13" s="10">
        <f>D13+E13</f>
        <v>800</v>
      </c>
      <c r="G13" s="7">
        <f t="shared" si="6"/>
        <v>16</v>
      </c>
      <c r="H13" s="10">
        <f t="shared" si="6"/>
        <v>640</v>
      </c>
      <c r="I13" s="10">
        <f t="shared" si="6"/>
        <v>2710</v>
      </c>
      <c r="J13" s="10">
        <f>H13+I13</f>
        <v>3350</v>
      </c>
      <c r="K13" s="10"/>
      <c r="L13" s="10"/>
      <c r="M13" s="10"/>
      <c r="N13" s="10"/>
      <c r="O13" s="9"/>
      <c r="P13" s="10"/>
      <c r="Q13" s="10"/>
      <c r="R13" s="10"/>
      <c r="S13" s="10">
        <f>SUM(S4:S7)</f>
        <v>3480</v>
      </c>
      <c r="T13" s="10">
        <f>SUM(T4:T7)</f>
        <v>14610</v>
      </c>
      <c r="U13" s="10">
        <f>S13+T13</f>
        <v>18090</v>
      </c>
    </row>
  </sheetData>
  <mergeCells count="11">
    <mergeCell ref="A1:U1"/>
    <mergeCell ref="C2:F2"/>
    <mergeCell ref="G2:J2"/>
    <mergeCell ref="K2:N2"/>
    <mergeCell ref="O2:R2"/>
    <mergeCell ref="A13:B13"/>
    <mergeCell ref="A2:A3"/>
    <mergeCell ref="B2:B3"/>
    <mergeCell ref="S2:S3"/>
    <mergeCell ref="T2:T3"/>
    <mergeCell ref="U2:U3"/>
  </mergeCells>
  <pageMargins left="0.75" right="0.75" top="1" bottom="1" header="0.5" footer="0.5"/>
  <pageSetup paperSize="9" scale="4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zoomScale="90" zoomScaleNormal="90" topLeftCell="H1" workbookViewId="0">
      <selection activeCell="Q6" sqref="Q6"/>
    </sheetView>
  </sheetViews>
  <sheetFormatPr defaultColWidth="9" defaultRowHeight="13.5"/>
  <cols>
    <col min="1" max="1" width="5.125" style="2" customWidth="1"/>
    <col min="2" max="2" width="34.025" style="3" customWidth="1"/>
    <col min="3" max="3" width="5.125" style="1" customWidth="1"/>
    <col min="4" max="6" width="16.625" style="4" customWidth="1"/>
    <col min="7" max="7" width="5.125" style="1" customWidth="1"/>
    <col min="8" max="10" width="16.625" style="4" customWidth="1"/>
    <col min="11" max="11" width="6.375" style="4" customWidth="1"/>
    <col min="12" max="14" width="16.625" style="4" customWidth="1"/>
    <col min="15" max="15" width="5.125" style="5" customWidth="1"/>
    <col min="16" max="18" width="16.625" style="4" customWidth="1"/>
    <col min="19" max="19" width="12.625" style="4"/>
    <col min="20" max="21" width="14.875" style="4"/>
    <col min="22" max="16384" width="9" style="1"/>
  </cols>
  <sheetData>
    <row r="1" ht="52" customHeight="1" spans="1:21">
      <c r="A1" s="6" t="s">
        <v>26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7"/>
      <c r="P1" s="6"/>
      <c r="Q1" s="6"/>
      <c r="R1" s="6"/>
      <c r="S1" s="6"/>
      <c r="T1" s="6"/>
      <c r="U1" s="6"/>
    </row>
    <row r="2" s="1" customFormat="1" ht="52" customHeight="1" spans="1:21">
      <c r="A2" s="7" t="s">
        <v>1</v>
      </c>
      <c r="B2" s="8" t="s">
        <v>2</v>
      </c>
      <c r="C2" s="7" t="s">
        <v>3</v>
      </c>
      <c r="D2" s="7"/>
      <c r="E2" s="7"/>
      <c r="F2" s="7"/>
      <c r="G2" s="7" t="s">
        <v>4</v>
      </c>
      <c r="H2" s="7"/>
      <c r="I2" s="7"/>
      <c r="J2" s="7"/>
      <c r="K2" s="7" t="s">
        <v>5</v>
      </c>
      <c r="L2" s="7"/>
      <c r="M2" s="7"/>
      <c r="N2" s="7"/>
      <c r="O2" s="9" t="s">
        <v>6</v>
      </c>
      <c r="P2" s="7"/>
      <c r="Q2" s="7"/>
      <c r="R2" s="7"/>
      <c r="S2" s="11" t="s">
        <v>7</v>
      </c>
      <c r="T2" s="11" t="s">
        <v>8</v>
      </c>
      <c r="U2" s="11" t="s">
        <v>9</v>
      </c>
    </row>
    <row r="3" s="1" customFormat="1" ht="52" customHeight="1" spans="1:21">
      <c r="A3" s="7"/>
      <c r="B3" s="8"/>
      <c r="C3" s="9" t="s">
        <v>10</v>
      </c>
      <c r="D3" s="10" t="s">
        <v>11</v>
      </c>
      <c r="E3" s="11" t="s">
        <v>12</v>
      </c>
      <c r="F3" s="11" t="s">
        <v>13</v>
      </c>
      <c r="G3" s="9" t="s">
        <v>10</v>
      </c>
      <c r="H3" s="10" t="s">
        <v>11</v>
      </c>
      <c r="I3" s="11" t="s">
        <v>12</v>
      </c>
      <c r="J3" s="11" t="s">
        <v>13</v>
      </c>
      <c r="K3" s="9" t="s">
        <v>10</v>
      </c>
      <c r="L3" s="10" t="s">
        <v>11</v>
      </c>
      <c r="M3" s="11" t="s">
        <v>12</v>
      </c>
      <c r="N3" s="11" t="s">
        <v>13</v>
      </c>
      <c r="O3" s="9" t="s">
        <v>10</v>
      </c>
      <c r="P3" s="10" t="s">
        <v>11</v>
      </c>
      <c r="Q3" s="11" t="s">
        <v>12</v>
      </c>
      <c r="R3" s="11" t="s">
        <v>13</v>
      </c>
      <c r="S3" s="11"/>
      <c r="T3" s="11"/>
      <c r="U3" s="11"/>
    </row>
    <row r="4" s="1" customFormat="1" ht="32" customHeight="1" spans="1:21">
      <c r="A4" s="7">
        <v>1</v>
      </c>
      <c r="B4" s="12" t="s">
        <v>14</v>
      </c>
      <c r="C4" s="7"/>
      <c r="D4" s="10"/>
      <c r="E4" s="10"/>
      <c r="F4" s="10"/>
      <c r="G4" s="7">
        <v>1</v>
      </c>
      <c r="H4" s="10">
        <v>40</v>
      </c>
      <c r="I4" s="10">
        <f>J4-H4</f>
        <v>168</v>
      </c>
      <c r="J4" s="10">
        <v>208</v>
      </c>
      <c r="K4" s="10"/>
      <c r="L4" s="10"/>
      <c r="M4" s="10"/>
      <c r="N4" s="10"/>
      <c r="O4" s="9">
        <v>3</v>
      </c>
      <c r="P4" s="10">
        <v>360</v>
      </c>
      <c r="Q4" s="10">
        <v>1840</v>
      </c>
      <c r="R4" s="10">
        <f>SUM(P4:Q4)</f>
        <v>2200</v>
      </c>
      <c r="S4" s="10">
        <f t="shared" ref="S4:S12" si="0">D4+H4+L4+P4</f>
        <v>400</v>
      </c>
      <c r="T4" s="10">
        <f>Q4+M4+I4+E4</f>
        <v>2008</v>
      </c>
      <c r="U4" s="10">
        <f>R4+N4+J4+F4</f>
        <v>2408</v>
      </c>
    </row>
    <row r="5" s="1" customFormat="1" ht="32" customHeight="1" spans="1:21">
      <c r="A5" s="7">
        <v>2</v>
      </c>
      <c r="B5" s="8" t="s">
        <v>15</v>
      </c>
      <c r="C5" s="13">
        <v>5</v>
      </c>
      <c r="D5" s="10">
        <v>100</v>
      </c>
      <c r="E5" s="10">
        <f>F5-D5</f>
        <v>400</v>
      </c>
      <c r="F5" s="14">
        <v>500</v>
      </c>
      <c r="G5" s="7">
        <v>10</v>
      </c>
      <c r="H5" s="10">
        <v>400</v>
      </c>
      <c r="I5" s="10">
        <f>J5-H5</f>
        <v>1600</v>
      </c>
      <c r="J5" s="10">
        <v>2000</v>
      </c>
      <c r="K5" s="9">
        <v>7</v>
      </c>
      <c r="L5" s="10">
        <v>560</v>
      </c>
      <c r="M5" s="10">
        <f t="shared" ref="M5:M9" si="1">N5-L5</f>
        <v>2240</v>
      </c>
      <c r="N5" s="10">
        <v>2800</v>
      </c>
      <c r="O5" s="9">
        <v>3</v>
      </c>
      <c r="P5" s="10">
        <v>360</v>
      </c>
      <c r="Q5" s="10">
        <f>R5-P5</f>
        <v>1440</v>
      </c>
      <c r="R5" s="10">
        <v>1800</v>
      </c>
      <c r="S5" s="10">
        <f t="shared" si="0"/>
        <v>1420</v>
      </c>
      <c r="T5" s="10">
        <f>Q5+M5+I5+E5</f>
        <v>5680</v>
      </c>
      <c r="U5" s="10">
        <f>R5+N5+J5+F5</f>
        <v>7100</v>
      </c>
    </row>
    <row r="6" s="1" customFormat="1" ht="32" customHeight="1" spans="1:21">
      <c r="A6" s="7">
        <v>3</v>
      </c>
      <c r="B6" s="8" t="s">
        <v>16</v>
      </c>
      <c r="C6" s="7"/>
      <c r="D6" s="10"/>
      <c r="E6" s="10"/>
      <c r="F6" s="10"/>
      <c r="G6" s="7">
        <v>2</v>
      </c>
      <c r="H6" s="10">
        <v>80</v>
      </c>
      <c r="I6" s="10">
        <f>J6-H6</f>
        <v>340</v>
      </c>
      <c r="J6" s="10">
        <v>420</v>
      </c>
      <c r="K6" s="9">
        <v>1</v>
      </c>
      <c r="L6" s="10">
        <v>80</v>
      </c>
      <c r="M6" s="10">
        <f t="shared" si="1"/>
        <v>420</v>
      </c>
      <c r="N6" s="10">
        <v>500</v>
      </c>
      <c r="O6" s="9">
        <v>11</v>
      </c>
      <c r="P6" s="10">
        <v>1320</v>
      </c>
      <c r="Q6" s="10">
        <f>R6-P6</f>
        <v>5874</v>
      </c>
      <c r="R6" s="10">
        <v>7194</v>
      </c>
      <c r="S6" s="10">
        <f t="shared" si="0"/>
        <v>1480</v>
      </c>
      <c r="T6" s="10">
        <f>Q6+M6+I6+E6</f>
        <v>6634</v>
      </c>
      <c r="U6" s="10">
        <f>R6+N6+J6+F6</f>
        <v>8114</v>
      </c>
    </row>
    <row r="7" s="1" customFormat="1" ht="32" customHeight="1" spans="1:21">
      <c r="A7" s="7">
        <v>4</v>
      </c>
      <c r="B7" s="8" t="s">
        <v>17</v>
      </c>
      <c r="C7" s="7"/>
      <c r="D7" s="10"/>
      <c r="E7" s="10"/>
      <c r="F7" s="10"/>
      <c r="G7" s="7"/>
      <c r="H7" s="10"/>
      <c r="I7" s="10"/>
      <c r="J7" s="10"/>
      <c r="K7" s="9"/>
      <c r="L7" s="10"/>
      <c r="M7" s="10"/>
      <c r="N7" s="10"/>
      <c r="O7" s="9"/>
      <c r="P7" s="10"/>
      <c r="Q7" s="10">
        <f t="shared" ref="Q7:Q12" si="2">R7-P7</f>
        <v>0</v>
      </c>
      <c r="R7" s="10"/>
      <c r="S7" s="10">
        <f t="shared" si="0"/>
        <v>0</v>
      </c>
      <c r="T7" s="10">
        <f t="shared" ref="T7:T12" si="3">Q7+M7+I7+E7</f>
        <v>0</v>
      </c>
      <c r="U7" s="10">
        <f t="shared" ref="U7:U12" si="4">R7+N7+J7+F7</f>
        <v>0</v>
      </c>
    </row>
    <row r="8" s="1" customFormat="1" ht="32" customHeight="1" spans="1:21">
      <c r="A8" s="7">
        <v>5</v>
      </c>
      <c r="B8" s="8" t="s">
        <v>18</v>
      </c>
      <c r="C8" s="7"/>
      <c r="D8" s="10"/>
      <c r="E8" s="10"/>
      <c r="F8" s="10"/>
      <c r="G8" s="7"/>
      <c r="H8" s="10"/>
      <c r="I8" s="10"/>
      <c r="J8" s="10"/>
      <c r="K8" s="9"/>
      <c r="L8" s="10"/>
      <c r="M8" s="10"/>
      <c r="N8" s="10"/>
      <c r="O8" s="9">
        <v>7</v>
      </c>
      <c r="P8" s="10">
        <v>840</v>
      </c>
      <c r="Q8" s="10">
        <f t="shared" si="2"/>
        <v>3540</v>
      </c>
      <c r="R8" s="10">
        <v>4380</v>
      </c>
      <c r="S8" s="10">
        <f t="shared" si="0"/>
        <v>840</v>
      </c>
      <c r="T8" s="10">
        <f t="shared" si="3"/>
        <v>3540</v>
      </c>
      <c r="U8" s="10">
        <f t="shared" si="4"/>
        <v>4380</v>
      </c>
    </row>
    <row r="9" s="1" customFormat="1" ht="32" customHeight="1" spans="1:21">
      <c r="A9" s="7">
        <v>6</v>
      </c>
      <c r="B9" s="8" t="s">
        <v>19</v>
      </c>
      <c r="C9" s="7">
        <v>1</v>
      </c>
      <c r="D9" s="10">
        <v>20</v>
      </c>
      <c r="E9" s="10">
        <f>F9-D9</f>
        <v>100</v>
      </c>
      <c r="F9" s="10">
        <v>120</v>
      </c>
      <c r="G9" s="7"/>
      <c r="H9" s="10"/>
      <c r="I9" s="10"/>
      <c r="J9" s="10"/>
      <c r="K9" s="9">
        <v>1</v>
      </c>
      <c r="L9" s="10">
        <v>80</v>
      </c>
      <c r="M9" s="10">
        <f t="shared" si="1"/>
        <v>370</v>
      </c>
      <c r="N9" s="10">
        <v>450</v>
      </c>
      <c r="O9" s="9">
        <v>29</v>
      </c>
      <c r="P9" s="10">
        <v>3480</v>
      </c>
      <c r="Q9" s="10">
        <f t="shared" si="2"/>
        <v>16500</v>
      </c>
      <c r="R9" s="10">
        <v>19980</v>
      </c>
      <c r="S9" s="10">
        <f t="shared" si="0"/>
        <v>3580</v>
      </c>
      <c r="T9" s="10">
        <f t="shared" si="3"/>
        <v>16970</v>
      </c>
      <c r="U9" s="10">
        <f t="shared" si="4"/>
        <v>20550</v>
      </c>
    </row>
    <row r="10" s="1" customFormat="1" ht="32" customHeight="1" spans="1:21">
      <c r="A10" s="7">
        <v>7</v>
      </c>
      <c r="B10" s="8" t="s">
        <v>20</v>
      </c>
      <c r="C10" s="7"/>
      <c r="D10" s="10"/>
      <c r="E10" s="10"/>
      <c r="F10" s="10"/>
      <c r="G10" s="7"/>
      <c r="H10" s="10"/>
      <c r="I10" s="10"/>
      <c r="J10" s="10"/>
      <c r="K10" s="9"/>
      <c r="L10" s="10"/>
      <c r="M10" s="10"/>
      <c r="N10" s="10"/>
      <c r="O10" s="9">
        <v>5</v>
      </c>
      <c r="P10" s="10">
        <v>600</v>
      </c>
      <c r="Q10" s="10">
        <f t="shared" si="2"/>
        <v>2410</v>
      </c>
      <c r="R10" s="10">
        <v>3010</v>
      </c>
      <c r="S10" s="10">
        <f t="shared" si="0"/>
        <v>600</v>
      </c>
      <c r="T10" s="10">
        <f t="shared" si="3"/>
        <v>2410</v>
      </c>
      <c r="U10" s="10">
        <f t="shared" si="4"/>
        <v>3010</v>
      </c>
    </row>
    <row r="11" s="1" customFormat="1" ht="32" customHeight="1" spans="1:21">
      <c r="A11" s="7">
        <v>8</v>
      </c>
      <c r="B11" s="8" t="s">
        <v>21</v>
      </c>
      <c r="C11" s="7"/>
      <c r="D11" s="10"/>
      <c r="E11" s="10"/>
      <c r="F11" s="10"/>
      <c r="G11" s="7"/>
      <c r="H11" s="10"/>
      <c r="I11" s="10"/>
      <c r="J11" s="10"/>
      <c r="K11" s="9">
        <v>3</v>
      </c>
      <c r="L11" s="10">
        <v>240</v>
      </c>
      <c r="M11" s="10">
        <f>N11-L11</f>
        <v>1080</v>
      </c>
      <c r="N11" s="10">
        <v>1320</v>
      </c>
      <c r="O11" s="9">
        <v>7</v>
      </c>
      <c r="P11" s="10">
        <v>840</v>
      </c>
      <c r="Q11" s="10">
        <f t="shared" si="2"/>
        <v>3650</v>
      </c>
      <c r="R11" s="10">
        <v>4490</v>
      </c>
      <c r="S11" s="10">
        <f t="shared" si="0"/>
        <v>1080</v>
      </c>
      <c r="T11" s="10">
        <f t="shared" si="3"/>
        <v>4730</v>
      </c>
      <c r="U11" s="10">
        <f t="shared" si="4"/>
        <v>5810</v>
      </c>
    </row>
    <row r="12" s="1" customFormat="1" ht="32" customHeight="1" spans="1:21">
      <c r="A12" s="7">
        <v>9</v>
      </c>
      <c r="B12" s="8" t="s">
        <v>22</v>
      </c>
      <c r="C12" s="7"/>
      <c r="D12" s="10"/>
      <c r="E12" s="10"/>
      <c r="F12" s="10"/>
      <c r="G12" s="7"/>
      <c r="H12" s="10"/>
      <c r="I12" s="10">
        <f>J12-H12</f>
        <v>0</v>
      </c>
      <c r="J12" s="10"/>
      <c r="K12" s="10"/>
      <c r="L12" s="10"/>
      <c r="M12" s="10">
        <f>N12-L12</f>
        <v>0</v>
      </c>
      <c r="N12" s="10"/>
      <c r="O12" s="9">
        <v>7</v>
      </c>
      <c r="P12" s="10">
        <v>840</v>
      </c>
      <c r="Q12" s="10">
        <f t="shared" si="2"/>
        <v>3590</v>
      </c>
      <c r="R12" s="10">
        <v>4430</v>
      </c>
      <c r="S12" s="10">
        <f t="shared" si="0"/>
        <v>840</v>
      </c>
      <c r="T12" s="10">
        <f t="shared" si="3"/>
        <v>3590</v>
      </c>
      <c r="U12" s="10">
        <f t="shared" si="4"/>
        <v>4430</v>
      </c>
    </row>
    <row r="13" ht="32" customHeight="1" spans="1:21">
      <c r="A13" s="15" t="s">
        <v>23</v>
      </c>
      <c r="B13" s="16"/>
      <c r="C13" s="7">
        <f>SUM(C4:C12)</f>
        <v>6</v>
      </c>
      <c r="D13" s="10">
        <f>SUM(D4:D12)</f>
        <v>120</v>
      </c>
      <c r="E13" s="10">
        <f>SUM(E4:E12)</f>
        <v>500</v>
      </c>
      <c r="F13" s="10">
        <f>D13+E13</f>
        <v>620</v>
      </c>
      <c r="G13" s="7">
        <f>SUM(G4:G12)</f>
        <v>13</v>
      </c>
      <c r="H13" s="10">
        <f>SUM(H4:H12)</f>
        <v>520</v>
      </c>
      <c r="I13" s="10">
        <f>SUM(I4:I12)</f>
        <v>2108</v>
      </c>
      <c r="J13" s="10">
        <f>H13+I13</f>
        <v>2628</v>
      </c>
      <c r="K13" s="10"/>
      <c r="L13" s="10"/>
      <c r="M13" s="10"/>
      <c r="N13" s="10"/>
      <c r="O13" s="9"/>
      <c r="P13" s="10"/>
      <c r="Q13" s="10"/>
      <c r="R13" s="10"/>
      <c r="S13" s="10">
        <f>SUM(S4:S12)</f>
        <v>10240</v>
      </c>
      <c r="T13" s="10">
        <f>SUM(T4:T12)</f>
        <v>45562</v>
      </c>
      <c r="U13" s="10">
        <f>S13+T13</f>
        <v>55802</v>
      </c>
    </row>
  </sheetData>
  <mergeCells count="11">
    <mergeCell ref="A1:U1"/>
    <mergeCell ref="C2:F2"/>
    <mergeCell ref="G2:J2"/>
    <mergeCell ref="K2:N2"/>
    <mergeCell ref="O2:R2"/>
    <mergeCell ref="A13:B13"/>
    <mergeCell ref="A2:A3"/>
    <mergeCell ref="B2:B3"/>
    <mergeCell ref="S2:S3"/>
    <mergeCell ref="T2:T3"/>
    <mergeCell ref="U2:U3"/>
  </mergeCells>
  <pageMargins left="0.700694444444445" right="0.700694444444445" top="0.751388888888889" bottom="0.751388888888889" header="0.298611111111111" footer="0.298611111111111"/>
  <pageSetup paperSize="9" scale="4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总账</vt:lpstr>
      <vt:lpstr>第一轮</vt:lpstr>
      <vt:lpstr>第二轮</vt:lpstr>
      <vt:lpstr>第三轮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桃之夭夭</cp:lastModifiedBy>
  <dcterms:created xsi:type="dcterms:W3CDTF">2023-01-20T01:45:00Z</dcterms:created>
  <dcterms:modified xsi:type="dcterms:W3CDTF">2025-04-08T01:01:52Z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DDFB3B9188B647AA87BD54134973D6AC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