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44525"/>
</workbook>
</file>

<file path=xl/sharedStrings.xml><?xml version="1.0" encoding="utf-8"?>
<sst xmlns="http://schemas.openxmlformats.org/spreadsheetml/2006/main" count="197" uniqueCount="115">
  <si>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</si>
  <si>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姓名：张培华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>乡镇：马店镇张井村</t>
    </r>
    <r>
      <rPr>
        <sz val="20"/>
        <color theme="1"/>
        <rFont val="Times New Roman"/>
        <charset val="134"/>
      </rPr>
      <t xml:space="preserve">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</si>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</sst>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A17" workbookViewId="0">
      <selection activeCell="H26" sqref="H26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>
        <v>154.46</v>
      </c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52.92</v>
      </c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207.38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>
        <f>7.9*2.4</f>
        <v>18.96</v>
      </c>
      <c r="N14" s="25" t="s">
        <v>19</v>
      </c>
      <c r="O14" s="25"/>
      <c r="P14" s="24" t="s">
        <v>20</v>
      </c>
      <c r="Q14" s="25">
        <v>5.3</v>
      </c>
      <c r="R14" s="81" t="s">
        <v>21</v>
      </c>
      <c r="S14" s="82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6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/>
      <c r="R16" s="67" t="s">
        <v>26</v>
      </c>
      <c r="S16" s="83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>
        <f>10.6*7.15</f>
        <v>75.79</v>
      </c>
      <c r="R17" s="67" t="s">
        <v>26</v>
      </c>
      <c r="S17" s="83"/>
    </row>
    <row r="18" ht="15.6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/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6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>
        <v>2.6</v>
      </c>
      <c r="R19" s="84" t="s">
        <v>21</v>
      </c>
      <c r="S19" s="85"/>
    </row>
    <row r="20" ht="15.6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>
        <v>480</v>
      </c>
      <c r="N20" s="28" t="s">
        <v>19</v>
      </c>
      <c r="O20" s="28"/>
      <c r="P20" s="27" t="s">
        <v>49</v>
      </c>
      <c r="Q20" s="28">
        <f>5+8.3*3.6+1.8*7+7*3.6+7*2.3+3</f>
        <v>91.78</v>
      </c>
      <c r="R20" s="67" t="s">
        <v>26</v>
      </c>
      <c r="S20" s="83"/>
    </row>
    <row r="21" ht="15.6" spans="1:19">
      <c r="A21" s="26"/>
      <c r="B21" s="27" t="s">
        <v>50</v>
      </c>
      <c r="C21" s="28">
        <f>6.5*2.5</f>
        <v>16.25</v>
      </c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6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6" spans="1:19">
      <c r="A23" s="26"/>
      <c r="B23" s="27" t="s">
        <v>58</v>
      </c>
      <c r="C23" s="28">
        <f>6.8*2.1+0.9*2.5*2+2*2.5*2</f>
        <v>28.78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>
        <v>2</v>
      </c>
      <c r="N23" s="30" t="s">
        <v>30</v>
      </c>
      <c r="O23" s="28"/>
      <c r="P23" s="27" t="s">
        <v>61</v>
      </c>
      <c r="Q23" s="28">
        <v>1</v>
      </c>
      <c r="R23" s="84" t="s">
        <v>30</v>
      </c>
      <c r="S23" s="85"/>
    </row>
    <row r="24" ht="15.6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>
        <f>1.5*1.5*2+1.5*4</f>
        <v>10.5</v>
      </c>
      <c r="I24" s="58" t="s">
        <v>19</v>
      </c>
      <c r="J24" s="28"/>
      <c r="K24" s="27"/>
      <c r="L24" s="59" t="s">
        <v>64</v>
      </c>
      <c r="M24" s="28">
        <f>3.3*7.5+8.9*3.3*2</f>
        <v>83.49</v>
      </c>
      <c r="N24" s="28" t="s">
        <v>19</v>
      </c>
      <c r="O24" s="28"/>
      <c r="P24" s="27" t="s">
        <v>65</v>
      </c>
      <c r="Q24" s="28"/>
      <c r="R24" s="67" t="s">
        <v>26</v>
      </c>
      <c r="S24" s="83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f>2.3*2.6+3.5</f>
        <v>9.48</v>
      </c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f>10.3*5.6</f>
        <v>57.68</v>
      </c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/>
      <c r="N26" s="28" t="s">
        <v>19</v>
      </c>
      <c r="O26" s="28"/>
      <c r="P26" s="31" t="s">
        <v>73</v>
      </c>
      <c r="Q26" s="28"/>
      <c r="R26" s="67" t="s">
        <v>26</v>
      </c>
      <c r="S26" s="83"/>
    </row>
    <row r="27" ht="15.6" spans="1:19">
      <c r="A27" s="32"/>
      <c r="B27" s="27" t="s">
        <v>74</v>
      </c>
      <c r="C27" s="33">
        <v>2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6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6" spans="1:19">
      <c r="A30" s="32"/>
      <c r="B30" s="27" t="s">
        <v>88</v>
      </c>
      <c r="C30" s="33">
        <f>2.3*2.1</f>
        <v>4.83</v>
      </c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86</v>
      </c>
      <c r="M30" s="33"/>
      <c r="N30" s="34" t="s">
        <v>21</v>
      </c>
      <c r="O30" s="33"/>
      <c r="P30" s="27" t="s">
        <v>90</v>
      </c>
      <c r="Q30" s="33">
        <v>70</v>
      </c>
      <c r="R30" s="86" t="s">
        <v>91</v>
      </c>
      <c r="S30" s="87"/>
    </row>
    <row r="31" ht="15" customHeight="1" spans="1:19">
      <c r="A31" s="32"/>
      <c r="B31" s="27" t="s">
        <v>92</v>
      </c>
      <c r="C31" s="33"/>
      <c r="D31" s="28" t="s">
        <v>19</v>
      </c>
      <c r="E31" s="32"/>
      <c r="F31" s="27" t="s">
        <v>93</v>
      </c>
      <c r="G31" s="27"/>
      <c r="H31" s="33"/>
      <c r="I31" s="58" t="s">
        <v>19</v>
      </c>
      <c r="J31" s="32"/>
      <c r="K31" s="32"/>
      <c r="L31" s="59" t="s">
        <v>94</v>
      </c>
      <c r="M31" s="33"/>
      <c r="N31" s="28" t="s">
        <v>19</v>
      </c>
      <c r="O31" s="33"/>
      <c r="P31" s="27" t="s">
        <v>95</v>
      </c>
      <c r="Q31" s="33">
        <v>10</v>
      </c>
      <c r="R31" s="86" t="s">
        <v>91</v>
      </c>
      <c r="S31" s="87"/>
    </row>
    <row r="32" ht="15.6" spans="1:19">
      <c r="A32" s="32"/>
      <c r="B32" s="27" t="s">
        <v>96</v>
      </c>
      <c r="C32" s="33">
        <f>7.5*2</f>
        <v>15</v>
      </c>
      <c r="D32" s="28" t="s">
        <v>19</v>
      </c>
      <c r="E32" s="32"/>
      <c r="F32" s="27" t="s">
        <v>97</v>
      </c>
      <c r="G32" s="27"/>
      <c r="H32" s="33"/>
      <c r="I32" s="62" t="s">
        <v>98</v>
      </c>
      <c r="J32" s="32"/>
      <c r="K32" s="32"/>
      <c r="L32" s="59" t="s">
        <v>99</v>
      </c>
      <c r="M32" s="33"/>
      <c r="N32" s="28" t="s">
        <v>19</v>
      </c>
      <c r="O32" s="33"/>
      <c r="P32" s="27" t="s">
        <v>100</v>
      </c>
      <c r="Q32" s="33"/>
      <c r="R32" s="86" t="s">
        <v>101</v>
      </c>
      <c r="S32" s="87"/>
    </row>
    <row r="33" ht="15.6" spans="1:19">
      <c r="A33" s="32"/>
      <c r="B33" s="27" t="s">
        <v>102</v>
      </c>
      <c r="C33" s="33">
        <f>13*1.2+1.8*1+2.2*8.3</f>
        <v>35.66</v>
      </c>
      <c r="D33" s="28" t="s">
        <v>19</v>
      </c>
      <c r="E33" s="32"/>
      <c r="F33" s="27" t="s">
        <v>103</v>
      </c>
      <c r="G33" s="27"/>
      <c r="H33" s="33"/>
      <c r="I33" s="62" t="s">
        <v>21</v>
      </c>
      <c r="J33" s="32"/>
      <c r="K33" s="32"/>
      <c r="L33" s="59" t="s">
        <v>104</v>
      </c>
      <c r="M33" s="33"/>
      <c r="N33" s="28" t="s">
        <v>19</v>
      </c>
      <c r="O33" s="33"/>
      <c r="P33" s="27" t="s">
        <v>105</v>
      </c>
      <c r="Q33" s="33"/>
      <c r="R33" s="86" t="s">
        <v>101</v>
      </c>
      <c r="S33" s="87"/>
    </row>
    <row r="34" ht="15.6" spans="1:19">
      <c r="A34" s="32"/>
      <c r="B34" s="27" t="s">
        <v>106</v>
      </c>
      <c r="C34" s="33"/>
      <c r="D34" s="28" t="s">
        <v>19</v>
      </c>
      <c r="E34" s="32"/>
      <c r="F34" s="27" t="s">
        <v>107</v>
      </c>
      <c r="G34" s="27"/>
      <c r="H34" s="33"/>
      <c r="I34" s="62" t="s">
        <v>21</v>
      </c>
      <c r="J34" s="32"/>
      <c r="K34" s="32"/>
      <c r="L34" s="59" t="s">
        <v>108</v>
      </c>
      <c r="M34" s="33"/>
      <c r="N34" s="28" t="s">
        <v>19</v>
      </c>
      <c r="O34" s="33"/>
      <c r="P34" s="27" t="s">
        <v>109</v>
      </c>
      <c r="Q34" s="33"/>
      <c r="R34" s="2" t="s">
        <v>77</v>
      </c>
      <c r="S34" s="88"/>
    </row>
    <row r="35" ht="15.6" spans="1:19">
      <c r="A35" s="35"/>
      <c r="B35" s="36" t="s">
        <v>110</v>
      </c>
      <c r="C35" s="37">
        <v>1</v>
      </c>
      <c r="D35" s="38" t="s">
        <v>30</v>
      </c>
      <c r="E35" s="35"/>
      <c r="F35" s="36" t="s">
        <v>111</v>
      </c>
      <c r="G35" s="36"/>
      <c r="H35" s="37"/>
      <c r="I35" s="64" t="s">
        <v>30</v>
      </c>
      <c r="J35" s="32"/>
      <c r="K35" s="32"/>
      <c r="L35" s="65" t="s">
        <v>112</v>
      </c>
      <c r="M35" s="66"/>
      <c r="N35" s="67" t="s">
        <v>19</v>
      </c>
      <c r="O35" s="66"/>
      <c r="P35" s="68" t="s">
        <v>113</v>
      </c>
      <c r="Q35" s="66"/>
      <c r="R35" s="67" t="s">
        <v>26</v>
      </c>
      <c r="S35" s="83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114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2023-12-26T09:14:38Z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AED780C7BDB346EA96D826F9D59A7115_13</vt:lpwstr>
  </property>
</Properties>
</file>