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<sst xmlns="http://schemas.openxmlformats.org/spreadsheetml/2006/main" count="197" uniqueCount="116">
  <si>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</si>
  <si>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刘东平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乡镇：马店镇龙潭湖村 </t>
    </r>
    <r>
      <rPr>
        <sz val="20"/>
        <color theme="1"/>
        <rFont val="Times New Roman"/>
        <charset val="134"/>
      </rPr>
      <t xml:space="preserve">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</si>
  <si>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</si>
  <si>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</si>
  <si>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</si>
  <si>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</si>
  <si>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</si>
  <si>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</si>
  <si>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</si>
  <si>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</si>
  <si>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</si>
  <si>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</si>
  <si>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</si>
  <si>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</si>
  <si>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</si>
  <si>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</si>
  <si>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</si>
  <si>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</si>
  <si>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</si>
  <si>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</si>
  <si>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</si>
  <si>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</si>
  <si>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</si>
  <si>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</si>
  <si>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</si>
  <si>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</si>
  <si>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</si>
  <si>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</si>
  <si>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</si>
  <si>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</si>
  <si>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</si>
  <si>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</si>
  <si>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</si>
  <si>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</si>
  <si>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</si>
  <si>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</si>
  <si>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</si>
  <si>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</si>
  <si>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</si>
  <si>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</si>
  <si>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</si>
  <si>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</si>
  <si>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</si>
  <si>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</si>
  <si>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</si>
  <si>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</si>
  <si>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</si>
  <si>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</si>
  <si>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</si>
  <si>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</si>
  <si>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</si>
  <si>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</si>
  <si>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</si>
  <si>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</si>
  <si>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</si>
  <si>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</si>
  <si>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</si>
  <si>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</si>
  <si>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</si>
  <si>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</si>
  <si>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</si>
  <si>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</si>
  <si>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</si>
  <si>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</si>
  <si>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</si>
  <si>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t>碎石地坪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</si>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</sst>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0" xfId="1" applyNumberFormat="1" applyFont="1" applyBorder="1" applyAlignment="1">
      <alignment horizontal="center" vertical="center"/>
    </xf>
    <xf numFmtId="176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76" fontId="12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9" workbookViewId="0">
      <selection activeCell="I12" sqref="I12:P12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2" customWidth="1"/>
    <col min="4" max="4" width="3.63333333333333" style="1" customWidth="1"/>
    <col min="5" max="5" width="0.25" style="1" customWidth="1"/>
    <col min="6" max="6" width="5.88333333333333" style="1" customWidth="1"/>
    <col min="7" max="7" width="12" style="1" customWidth="1"/>
    <col min="8" max="8" width="9.38333333333333" style="2" customWidth="1"/>
    <col min="9" max="9" width="5.5" style="2" customWidth="1"/>
    <col min="10" max="10" width="0.25" style="1" customWidth="1"/>
    <col min="11" max="11" width="0.133333333333333" style="1" customWidth="1"/>
    <col min="12" max="12" width="17.75" style="1" customWidth="1"/>
    <col min="13" max="13" width="7.25" style="2" customWidth="1"/>
    <col min="14" max="14" width="3.88333333333333" style="1" customWidth="1"/>
    <col min="15" max="15" width="0.133333333333333" style="1" customWidth="1"/>
    <col min="16" max="16" width="18.8833333333333" style="1" customWidth="1"/>
    <col min="17" max="17" width="8.75" style="2" customWidth="1"/>
    <col min="18" max="18" width="6.1333333333333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3">
        <f>7.35*5.1+20.7</f>
        <v>58.185</v>
      </c>
      <c r="J9" s="53"/>
      <c r="K9" s="53"/>
      <c r="L9" s="53"/>
      <c r="M9" s="53"/>
      <c r="N9" s="53"/>
      <c r="O9" s="53"/>
      <c r="P9" s="53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13.78</v>
      </c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4">
        <f>+I7+I8+I9+I10+I11</f>
        <v>71.965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7" t="s">
        <v>16</v>
      </c>
      <c r="J14" s="28"/>
      <c r="K14" s="27"/>
      <c r="L14" s="58" t="s">
        <v>18</v>
      </c>
      <c r="M14" s="25">
        <f>1.2*0.9+1.6*1.5</f>
        <v>3.48</v>
      </c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9" t="s">
        <v>16</v>
      </c>
      <c r="J15" s="28"/>
      <c r="K15" s="27"/>
      <c r="L15" s="60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1" t="s">
        <v>30</v>
      </c>
      <c r="J16" s="28"/>
      <c r="K16" s="27"/>
      <c r="L16" s="60" t="s">
        <v>31</v>
      </c>
      <c r="M16" s="28"/>
      <c r="N16" s="28" t="s">
        <v>19</v>
      </c>
      <c r="O16" s="28"/>
      <c r="P16" s="27" t="s">
        <v>32</v>
      </c>
      <c r="Q16" s="85">
        <f>7.35*2.9</f>
        <v>21.315</v>
      </c>
      <c r="R16" s="68" t="s">
        <v>26</v>
      </c>
      <c r="S16" s="84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1" t="s">
        <v>30</v>
      </c>
      <c r="J17" s="28"/>
      <c r="K17" s="27"/>
      <c r="L17" s="60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9" t="s">
        <v>28</v>
      </c>
      <c r="J18" s="28"/>
      <c r="K18" s="27"/>
      <c r="L18" s="60" t="s">
        <v>39</v>
      </c>
      <c r="M18" s="28">
        <f>3.3*5.1</f>
        <v>16.83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9" t="s">
        <v>28</v>
      </c>
      <c r="J19" s="28"/>
      <c r="K19" s="27"/>
      <c r="L19" s="60" t="s">
        <v>43</v>
      </c>
      <c r="M19" s="28"/>
      <c r="N19" s="28" t="s">
        <v>44</v>
      </c>
      <c r="O19" s="28"/>
      <c r="P19" s="27" t="s">
        <v>45</v>
      </c>
      <c r="Q19" s="28"/>
      <c r="R19" s="86" t="s">
        <v>21</v>
      </c>
      <c r="S19" s="87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9" t="s">
        <v>28</v>
      </c>
      <c r="J20" s="28"/>
      <c r="K20" s="27"/>
      <c r="L20" s="60" t="s">
        <v>48</v>
      </c>
      <c r="M20" s="28"/>
      <c r="N20" s="28" t="s">
        <v>19</v>
      </c>
      <c r="O20" s="28"/>
      <c r="P20" s="27" t="s">
        <v>49</v>
      </c>
      <c r="Q20" s="28">
        <v>3</v>
      </c>
      <c r="R20" s="68" t="s">
        <v>26</v>
      </c>
      <c r="S20" s="84"/>
    </row>
    <row r="21" ht="15.75" spans="1:19">
      <c r="A21" s="26"/>
      <c r="B21" s="27" t="s">
        <v>50</v>
      </c>
      <c r="C21" s="28">
        <f>6.2*2</f>
        <v>12.4</v>
      </c>
      <c r="D21" s="28" t="s">
        <v>19</v>
      </c>
      <c r="E21" s="26"/>
      <c r="F21" s="27" t="s">
        <v>51</v>
      </c>
      <c r="G21" s="27"/>
      <c r="H21" s="28"/>
      <c r="I21" s="59" t="s">
        <v>19</v>
      </c>
      <c r="J21" s="28"/>
      <c r="K21" s="27"/>
      <c r="L21" s="60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9" t="s">
        <v>28</v>
      </c>
      <c r="J22" s="28"/>
      <c r="K22" s="27"/>
      <c r="L22" s="60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75" spans="1:19">
      <c r="A23" s="26"/>
      <c r="B23" s="27" t="s">
        <v>58</v>
      </c>
      <c r="C23" s="28">
        <f>1.5*2.1+2.1*1</f>
        <v>5.25</v>
      </c>
      <c r="D23" s="28" t="s">
        <v>19</v>
      </c>
      <c r="E23" s="26"/>
      <c r="F23" s="27" t="s">
        <v>59</v>
      </c>
      <c r="G23" s="27"/>
      <c r="H23" s="28"/>
      <c r="I23" s="59" t="s">
        <v>19</v>
      </c>
      <c r="J23" s="28"/>
      <c r="K23" s="27"/>
      <c r="L23" s="60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6" t="s">
        <v>30</v>
      </c>
      <c r="S23" s="87"/>
    </row>
    <row r="24" ht="15.75" spans="1:19">
      <c r="A24" s="26"/>
      <c r="B24" s="27" t="s">
        <v>62</v>
      </c>
      <c r="C24" s="28">
        <f>1.5*1.2</f>
        <v>1.8</v>
      </c>
      <c r="D24" s="28" t="s">
        <v>19</v>
      </c>
      <c r="E24" s="26"/>
      <c r="F24" s="27" t="s">
        <v>63</v>
      </c>
      <c r="G24" s="27"/>
      <c r="H24" s="28"/>
      <c r="I24" s="59" t="s">
        <v>19</v>
      </c>
      <c r="J24" s="28"/>
      <c r="K24" s="27"/>
      <c r="L24" s="60" t="s">
        <v>64</v>
      </c>
      <c r="M24" s="28"/>
      <c r="N24" s="28" t="s">
        <v>19</v>
      </c>
      <c r="O24" s="28"/>
      <c r="P24" s="29" t="s">
        <v>65</v>
      </c>
      <c r="Q24" s="28">
        <v>20</v>
      </c>
      <c r="R24" s="68" t="s">
        <v>26</v>
      </c>
      <c r="S24" s="84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9" t="s">
        <v>19</v>
      </c>
      <c r="J25" s="28"/>
      <c r="K25" s="27"/>
      <c r="L25" s="60" t="s">
        <v>68</v>
      </c>
      <c r="M25" s="28"/>
      <c r="N25" s="28" t="s">
        <v>19</v>
      </c>
      <c r="O25" s="28"/>
      <c r="P25" s="27" t="s">
        <v>69</v>
      </c>
      <c r="Q25" s="85">
        <f>4.2*4.7+3.4*10.2+5+8.55*2.9+8</f>
        <v>92.215</v>
      </c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9" t="s">
        <v>28</v>
      </c>
      <c r="J26" s="28"/>
      <c r="K26" s="31"/>
      <c r="L26" s="62" t="s">
        <v>72</v>
      </c>
      <c r="M26" s="28"/>
      <c r="N26" s="28" t="s">
        <v>19</v>
      </c>
      <c r="O26" s="28"/>
      <c r="P26" s="31" t="s">
        <v>73</v>
      </c>
      <c r="Q26" s="28"/>
      <c r="R26" s="68" t="s">
        <v>26</v>
      </c>
      <c r="S26" s="84"/>
    </row>
    <row r="27" ht="15.75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60" t="s">
        <v>76</v>
      </c>
      <c r="M27" s="33">
        <v>1.92</v>
      </c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60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f>1.4*2.4</f>
        <v>3.36</v>
      </c>
      <c r="I29" s="59" t="s">
        <v>19</v>
      </c>
      <c r="J29" s="32"/>
      <c r="K29" s="32"/>
      <c r="L29" s="60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75" spans="1:19">
      <c r="A30" s="32"/>
      <c r="B30" s="27" t="s">
        <v>88</v>
      </c>
      <c r="C30" s="33">
        <f>2*1.5</f>
        <v>3</v>
      </c>
      <c r="D30" s="28" t="s">
        <v>19</v>
      </c>
      <c r="E30" s="32"/>
      <c r="F30" s="27" t="s">
        <v>89</v>
      </c>
      <c r="G30" s="27"/>
      <c r="H30" s="33"/>
      <c r="I30" s="59" t="s">
        <v>19</v>
      </c>
      <c r="J30" s="32"/>
      <c r="K30" s="32"/>
      <c r="L30" s="60" t="s">
        <v>90</v>
      </c>
      <c r="M30" s="33"/>
      <c r="N30" s="34" t="s">
        <v>21</v>
      </c>
      <c r="O30" s="33"/>
      <c r="P30" s="27" t="s">
        <v>91</v>
      </c>
      <c r="Q30" s="33">
        <f>30+2</f>
        <v>32</v>
      </c>
      <c r="R30" s="88" t="s">
        <v>92</v>
      </c>
      <c r="S30" s="89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9" t="s">
        <v>19</v>
      </c>
      <c r="J31" s="32"/>
      <c r="K31" s="32"/>
      <c r="L31" s="60" t="s">
        <v>95</v>
      </c>
      <c r="M31" s="33"/>
      <c r="N31" s="28" t="s">
        <v>19</v>
      </c>
      <c r="O31" s="33"/>
      <c r="P31" s="27" t="s">
        <v>96</v>
      </c>
      <c r="Q31" s="33">
        <f>5+3+2</f>
        <v>10</v>
      </c>
      <c r="R31" s="88" t="s">
        <v>92</v>
      </c>
      <c r="S31" s="89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60" t="s">
        <v>100</v>
      </c>
      <c r="M32" s="33"/>
      <c r="N32" s="28" t="s">
        <v>19</v>
      </c>
      <c r="O32" s="33"/>
      <c r="P32" s="27" t="s">
        <v>101</v>
      </c>
      <c r="Q32" s="33"/>
      <c r="R32" s="88" t="s">
        <v>102</v>
      </c>
      <c r="S32" s="89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60" t="s">
        <v>105</v>
      </c>
      <c r="M33" s="33"/>
      <c r="N33" s="28" t="s">
        <v>19</v>
      </c>
      <c r="O33" s="33"/>
      <c r="P33" s="27" t="s">
        <v>106</v>
      </c>
      <c r="Q33" s="33"/>
      <c r="R33" s="88" t="s">
        <v>102</v>
      </c>
      <c r="S33" s="89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60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90"/>
    </row>
    <row r="35" ht="15.75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1"/>
      <c r="R36" s="73"/>
      <c r="S36" s="92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3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3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企业用户_445555731</cp:lastModifiedBy>
  <dcterms:created xsi:type="dcterms:W3CDTF">2019-11-29T00:31:00Z</dcterms:created>
  <dcterms:modified xsi:type="dcterms:W3CDTF">2024-03-14T06:50:42Z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AED780C7BDB346EA96D826F9D59A7115_13</vt:lpwstr>
  </property>
</Properties>
</file>