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<sst xmlns="http://schemas.openxmlformats.org/spreadsheetml/2006/main" count="198" uniqueCount="117">
  <si>
    <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</si>
  <si>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姓名：洪永乐</t>
    </r>
    <r>
      <rPr>
        <sz val="20"/>
        <color theme="1"/>
        <rFont val="Times New Roman"/>
        <charset val="134"/>
      </rPr>
      <t xml:space="preserve">         </t>
    </r>
    <r>
      <rPr>
        <sz val="20"/>
        <color theme="1"/>
        <rFont val="宋体"/>
        <charset val="134"/>
      </rPr>
      <t xml:space="preserve">乡镇：马店镇张井村 </t>
    </r>
    <r>
      <rPr>
        <sz val="20"/>
        <color theme="1"/>
        <rFont val="Times New Roman"/>
        <charset val="134"/>
      </rPr>
      <t xml:space="preserve">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</si>
  <si>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</si>
  <si>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</si>
  <si>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</si>
  <si>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</si>
  <si>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</si>
  <si>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</si>
  <si>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</si>
  <si>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</si>
  <si>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</si>
  <si>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</si>
  <si>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</si>
  <si>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</si>
  <si>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</si>
  <si>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</si>
  <si>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</si>
  <si>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</si>
  <si>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</si>
  <si>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</si>
  <si>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</si>
  <si>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</si>
  <si>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</si>
  <si>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</si>
  <si>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</si>
  <si>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</si>
  <si>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</si>
  <si>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</si>
  <si>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</si>
  <si>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</si>
  <si>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</si>
  <si>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</si>
  <si>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</si>
  <si>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</si>
  <si>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</si>
  <si>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</si>
  <si>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</si>
  <si>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</si>
  <si>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</si>
  <si>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</si>
  <si>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</si>
  <si>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</si>
  <si>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</si>
  <si>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</si>
  <si>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</si>
  <si>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</si>
  <si>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</si>
  <si>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</si>
  <si>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</si>
  <si>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</si>
  <si>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</si>
  <si>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</si>
  <si>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</si>
  <si>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</si>
  <si>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</si>
  <si>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</si>
  <si>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</si>
  <si>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</si>
  <si>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</si>
  <si>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</si>
  <si>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</si>
  <si>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</si>
  <si>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</si>
  <si>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</si>
  <si>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</si>
  <si>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</si>
  <si>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</si>
  <si>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</si>
  <si>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</si>
  <si>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</si>
  <si>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</si>
  <si>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</si>
  <si>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</si>
  <si>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</si>
  <si>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</si>
  <si>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</si>
  <si>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</si>
  <si>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</si>
  <si>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</si>
  <si>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</si>
  <si>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</si>
  <si>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</si>
  <si>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</si>
  <si>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</si>
  <si>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</si>
  <si>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</si>
  <si>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</si>
  <si>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</si>
  <si>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</si>
  <si>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</si>
  <si>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</si>
  <si>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</si>
  <si>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</si>
  <si>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</si>
  <si>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</si>
  <si>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</si>
  <si>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</si>
  <si>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</si>
  <si>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</si>
  <si>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</si>
  <si>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</si>
  <si>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</si>
  <si>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</si>
  <si>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</si>
  <si>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</si>
  <si>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</si>
  <si>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</si>
  <si>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</si>
  <si>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 xml:space="preserve"> </t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</si>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</sst>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30" zoomScaleNormal="100" topLeftCell="A14" workbookViewId="0">
      <selection activeCell="Q17" sqref="Q17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2962962962963" style="1" customWidth="1"/>
    <col min="5" max="5" width="0.25" style="1" customWidth="1"/>
    <col min="6" max="6" width="5.87962962962963" style="1" customWidth="1"/>
    <col min="7" max="7" width="12" style="1" customWidth="1"/>
    <col min="8" max="8" width="9.37962962962963" style="2" customWidth="1"/>
    <col min="9" max="9" width="5.5" style="2" customWidth="1"/>
    <col min="10" max="10" width="0.25" style="1" customWidth="1"/>
    <col min="11" max="11" width="0.12962962962963" style="1" customWidth="1"/>
    <col min="12" max="12" width="17.75" style="1" customWidth="1"/>
    <col min="13" max="13" width="7.25" style="2" customWidth="1"/>
    <col min="14" max="14" width="3.87962962962963" style="1" customWidth="1"/>
    <col min="15" max="15" width="0.12962962962963" style="1" customWidth="1"/>
    <col min="16" max="16" width="18.8796296296296" style="1" customWidth="1"/>
    <col min="17" max="17" width="8.75" style="2" customWidth="1"/>
    <col min="18" max="18" width="6.1296296296296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/>
      <c r="J7" s="52"/>
      <c r="K7" s="52"/>
      <c r="L7" s="52"/>
      <c r="M7" s="52"/>
      <c r="N7" s="52"/>
      <c r="O7" s="52"/>
      <c r="P7" s="52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>
        <v>185.89</v>
      </c>
      <c r="J8" s="52"/>
      <c r="K8" s="52"/>
      <c r="L8" s="52"/>
      <c r="M8" s="52"/>
      <c r="N8" s="52"/>
      <c r="O8" s="52"/>
      <c r="P8" s="52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>
        <v>67.27</v>
      </c>
      <c r="J9" s="52"/>
      <c r="K9" s="52"/>
      <c r="L9" s="52"/>
      <c r="M9" s="52"/>
      <c r="N9" s="52"/>
      <c r="O9" s="52"/>
      <c r="P9" s="52"/>
      <c r="Q9" s="75"/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5"/>
      <c r="R10" s="76"/>
      <c r="S10" s="78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5"/>
      <c r="R11" s="76"/>
      <c r="S11" s="78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253.16</v>
      </c>
      <c r="J12" s="54"/>
      <c r="K12" s="54"/>
      <c r="L12" s="54"/>
      <c r="M12" s="55"/>
      <c r="N12" s="53"/>
      <c r="O12" s="54"/>
      <c r="P12" s="55"/>
      <c r="Q12" s="79"/>
      <c r="R12" s="80"/>
      <c r="S12" s="78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>
        <f>2.1*7.6+3.4*1.7+1.7*1.3</f>
        <v>23.95</v>
      </c>
      <c r="N14" s="25" t="s">
        <v>19</v>
      </c>
      <c r="O14" s="25"/>
      <c r="P14" s="24" t="s">
        <v>20</v>
      </c>
      <c r="Q14" s="25">
        <f>2.3+4.8</f>
        <v>7.1</v>
      </c>
      <c r="R14" s="81" t="s">
        <v>21</v>
      </c>
      <c r="S14" s="82"/>
    </row>
    <row r="15" ht="17.1" customHeight="1" spans="1:19">
      <c r="A15" s="26"/>
      <c r="B15" s="27" t="s">
        <v>22</v>
      </c>
      <c r="C15" s="28">
        <v>1</v>
      </c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3"/>
    </row>
    <row r="16" ht="15.6" spans="1:19">
      <c r="A16" s="26"/>
      <c r="B16" s="27" t="s">
        <v>27</v>
      </c>
      <c r="C16" s="28">
        <v>1</v>
      </c>
      <c r="D16" s="28" t="s">
        <v>28</v>
      </c>
      <c r="E16" s="26"/>
      <c r="F16" s="29" t="s">
        <v>29</v>
      </c>
      <c r="G16" s="27"/>
      <c r="H16" s="28">
        <v>1</v>
      </c>
      <c r="I16" s="60" t="s">
        <v>30</v>
      </c>
      <c r="J16" s="28"/>
      <c r="K16" s="27"/>
      <c r="L16" s="59" t="s">
        <v>31</v>
      </c>
      <c r="M16" s="28">
        <f>1*1.3</f>
        <v>1.3</v>
      </c>
      <c r="N16" s="28" t="s">
        <v>19</v>
      </c>
      <c r="O16" s="28"/>
      <c r="P16" s="27" t="s">
        <v>32</v>
      </c>
      <c r="Q16" s="28"/>
      <c r="R16" s="67" t="s">
        <v>26</v>
      </c>
      <c r="S16" s="83"/>
    </row>
    <row r="17" ht="15.6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>
        <f>7.35*7.2</f>
        <v>52.92</v>
      </c>
      <c r="R17" s="67" t="s">
        <v>26</v>
      </c>
      <c r="S17" s="83"/>
    </row>
    <row r="18" ht="15.6" spans="1:19">
      <c r="A18" s="26"/>
      <c r="B18" s="27" t="s">
        <v>37</v>
      </c>
      <c r="C18" s="28">
        <v>1</v>
      </c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28">
        <f>4.6*3.7+10.2*7.35+1.7*1.6</f>
        <v>94.71</v>
      </c>
      <c r="N18" s="28" t="s">
        <v>19</v>
      </c>
      <c r="O18" s="28"/>
      <c r="P18" s="27" t="s">
        <v>40</v>
      </c>
      <c r="Q18" s="28"/>
      <c r="R18" s="67" t="s">
        <v>26</v>
      </c>
      <c r="S18" s="83"/>
    </row>
    <row r="19" ht="15.6" spans="1:19">
      <c r="A19" s="26"/>
      <c r="B19" s="27" t="s">
        <v>41</v>
      </c>
      <c r="C19" s="28">
        <v>1</v>
      </c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>
        <v>8</v>
      </c>
      <c r="R19" s="84" t="s">
        <v>21</v>
      </c>
      <c r="S19" s="85"/>
    </row>
    <row r="20" ht="15.6" spans="1:19">
      <c r="A20" s="26"/>
      <c r="B20" s="27" t="s">
        <v>46</v>
      </c>
      <c r="C20" s="28">
        <v>1</v>
      </c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>
        <f>5+15+3.3*2*2+10.8*2.3+10.8*5.8</f>
        <v>120.68</v>
      </c>
      <c r="R20" s="67" t="s">
        <v>26</v>
      </c>
      <c r="S20" s="83"/>
    </row>
    <row r="21" ht="15.6" spans="1:19">
      <c r="A21" s="26"/>
      <c r="B21" s="27" t="s">
        <v>50</v>
      </c>
      <c r="C21" s="28"/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3"/>
    </row>
    <row r="22" ht="15.6" spans="1:19">
      <c r="A22" s="26"/>
      <c r="B22" s="27" t="s">
        <v>54</v>
      </c>
      <c r="C22" s="28">
        <v>1</v>
      </c>
      <c r="D22" s="30" t="s">
        <v>30</v>
      </c>
      <c r="E22" s="26"/>
      <c r="F22" s="27" t="s">
        <v>55</v>
      </c>
      <c r="G22" s="27"/>
      <c r="H22" s="28">
        <v>3</v>
      </c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3"/>
    </row>
    <row r="23" ht="15.6" spans="1:19">
      <c r="A23" s="26"/>
      <c r="B23" s="27" t="s">
        <v>58</v>
      </c>
      <c r="C23" s="28">
        <f>7.3*2.2+7.3*2+1.5*1.5+1.2*3+2*0.7</f>
        <v>37.91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>
        <v>1</v>
      </c>
      <c r="N23" s="30" t="s">
        <v>30</v>
      </c>
      <c r="O23" s="28"/>
      <c r="P23" s="27" t="s">
        <v>61</v>
      </c>
      <c r="Q23" s="28"/>
      <c r="R23" s="84" t="s">
        <v>30</v>
      </c>
      <c r="S23" s="85"/>
    </row>
    <row r="24" ht="15.6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>
        <f>1.5*1.5*5</f>
        <v>11.25</v>
      </c>
      <c r="I24" s="58" t="s">
        <v>19</v>
      </c>
      <c r="J24" s="28"/>
      <c r="K24" s="27"/>
      <c r="L24" s="59" t="s">
        <v>64</v>
      </c>
      <c r="M24" s="28">
        <f>10.2*7.35+1.7*1.6</f>
        <v>77.69</v>
      </c>
      <c r="N24" s="28" t="s">
        <v>19</v>
      </c>
      <c r="O24" s="28"/>
      <c r="P24" s="27" t="s">
        <v>65</v>
      </c>
      <c r="Q24" s="28"/>
      <c r="R24" s="67" t="s">
        <v>26</v>
      </c>
      <c r="S24" s="83"/>
    </row>
    <row r="25" ht="15.6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>
        <f>1.4*2.6+1*2.4+2*2.7*3</f>
        <v>22.24</v>
      </c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f>9.7*3.4+9.7*2.2</f>
        <v>54.32</v>
      </c>
      <c r="R25" s="67" t="s">
        <v>26</v>
      </c>
      <c r="S25" s="83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/>
      <c r="N26" s="28" t="s">
        <v>19</v>
      </c>
      <c r="O26" s="28"/>
      <c r="P26" s="31" t="s">
        <v>73</v>
      </c>
      <c r="Q26" s="28">
        <f>15*10.8</f>
        <v>162</v>
      </c>
      <c r="R26" s="67" t="s">
        <v>26</v>
      </c>
      <c r="S26" s="83"/>
    </row>
    <row r="27" ht="15.6" spans="1:19">
      <c r="A27" s="32"/>
      <c r="B27" s="27" t="s">
        <v>74</v>
      </c>
      <c r="C27" s="33">
        <v>2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/>
      <c r="N27" s="63" t="s">
        <v>77</v>
      </c>
      <c r="O27" s="28"/>
      <c r="P27" s="27" t="s">
        <v>78</v>
      </c>
      <c r="Q27" s="33"/>
      <c r="R27" s="67" t="s">
        <v>26</v>
      </c>
      <c r="S27" s="83"/>
    </row>
    <row r="28" ht="15.6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3"/>
    </row>
    <row r="29" ht="15.6" spans="1:19">
      <c r="A29" s="32"/>
      <c r="B29" s="27" t="s">
        <v>84</v>
      </c>
      <c r="C29" s="33">
        <v>1</v>
      </c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7" t="s">
        <v>26</v>
      </c>
      <c r="S29" s="83"/>
    </row>
    <row r="30" ht="15.6" spans="1:19">
      <c r="A30" s="32"/>
      <c r="B30" s="27" t="s">
        <v>88</v>
      </c>
      <c r="C30" s="33">
        <f>3.8*2.6</f>
        <v>9.88</v>
      </c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>
        <v>9</v>
      </c>
      <c r="R30" s="86" t="s">
        <v>92</v>
      </c>
      <c r="S30" s="87"/>
    </row>
    <row r="31" ht="15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>
        <f>12+2</f>
        <v>14</v>
      </c>
      <c r="R31" s="86" t="s">
        <v>92</v>
      </c>
      <c r="S31" s="87"/>
    </row>
    <row r="32" ht="15.6" spans="1:19">
      <c r="A32" s="32"/>
      <c r="B32" s="27" t="s">
        <v>97</v>
      </c>
      <c r="C32" s="33">
        <f>8.5*3.7</f>
        <v>31.45</v>
      </c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6" t="s">
        <v>102</v>
      </c>
      <c r="S32" s="87"/>
    </row>
    <row r="33" ht="15.6" spans="1:19">
      <c r="A33" s="32"/>
      <c r="B33" s="27" t="s">
        <v>103</v>
      </c>
      <c r="C33" s="33">
        <f>12*1+17*0.9+20*0.6</f>
        <v>39.3</v>
      </c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6" t="s">
        <v>102</v>
      </c>
      <c r="S33" s="87"/>
    </row>
    <row r="34" ht="15.6" spans="1:19">
      <c r="A34" s="32"/>
      <c r="B34" s="27" t="s">
        <v>107</v>
      </c>
      <c r="C34" s="33" t="s">
        <v>108</v>
      </c>
      <c r="D34" s="28" t="s">
        <v>19</v>
      </c>
      <c r="E34" s="32"/>
      <c r="F34" s="27" t="s">
        <v>109</v>
      </c>
      <c r="G34" s="27"/>
      <c r="H34" s="33"/>
      <c r="I34" s="62" t="s">
        <v>21</v>
      </c>
      <c r="J34" s="32"/>
      <c r="K34" s="32"/>
      <c r="L34" s="59" t="s">
        <v>110</v>
      </c>
      <c r="M34" s="33"/>
      <c r="N34" s="28" t="s">
        <v>19</v>
      </c>
      <c r="O34" s="33"/>
      <c r="P34" s="27" t="s">
        <v>111</v>
      </c>
      <c r="Q34" s="33">
        <f>10*0.8</f>
        <v>8</v>
      </c>
      <c r="R34" s="2" t="s">
        <v>77</v>
      </c>
      <c r="S34" s="88"/>
    </row>
    <row r="35" ht="15.6" spans="1:19">
      <c r="A35" s="35"/>
      <c r="B35" s="36" t="s">
        <v>112</v>
      </c>
      <c r="C35" s="37">
        <v>0.5</v>
      </c>
      <c r="D35" s="38" t="s">
        <v>30</v>
      </c>
      <c r="E35" s="35"/>
      <c r="F35" s="36" t="s">
        <v>113</v>
      </c>
      <c r="G35" s="36"/>
      <c r="H35" s="37"/>
      <c r="I35" s="64" t="s">
        <v>30</v>
      </c>
      <c r="J35" s="32"/>
      <c r="K35" s="32"/>
      <c r="L35" s="65" t="s">
        <v>114</v>
      </c>
      <c r="M35" s="66"/>
      <c r="N35" s="67" t="s">
        <v>19</v>
      </c>
      <c r="O35" s="66"/>
      <c r="P35" s="68" t="s">
        <v>115</v>
      </c>
      <c r="Q35" s="66"/>
      <c r="R35" s="67" t="s">
        <v>26</v>
      </c>
      <c r="S35" s="83"/>
    </row>
    <row r="36" ht="15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70"/>
      <c r="N36" s="71"/>
      <c r="O36" s="71"/>
      <c r="P36" s="72"/>
      <c r="Q36" s="89"/>
      <c r="R36" s="72"/>
      <c r="S36" s="90"/>
    </row>
    <row r="37" ht="22.2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1"/>
    </row>
    <row r="38" ht="33" customHeight="1" spans="2:19">
      <c r="B38" s="45" t="s">
        <v>116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1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2024-01-03T09:32:40Z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AED780C7BDB346EA96D826F9D59A7115_13</vt:lpwstr>
  </property>
</Properties>
</file>