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<sst xmlns="http://schemas.openxmlformats.org/spreadsheetml/2006/main" count="197" uniqueCount="116">
  <si>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</si>
  <si>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张传军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 xml:space="preserve">乡镇：马店镇龙潭湖村 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</si>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</sst>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15" zoomScaleNormal="100" topLeftCell="A13" workbookViewId="0">
      <selection activeCell="H22" sqref="H22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>
        <v>99.6</v>
      </c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40.37</v>
      </c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139.97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>
        <v>1</v>
      </c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6" spans="1:19">
      <c r="A16" s="26"/>
      <c r="B16" s="27" t="s">
        <v>27</v>
      </c>
      <c r="C16" s="28">
        <v>1</v>
      </c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/>
      <c r="R16" s="67" t="s">
        <v>26</v>
      </c>
      <c r="S16" s="83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>
        <v>1</v>
      </c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>
        <f>7.45*6+6</f>
        <v>50.7</v>
      </c>
      <c r="R17" s="67" t="s">
        <v>26</v>
      </c>
      <c r="S17" s="83"/>
    </row>
    <row r="18" ht="15.6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>
        <v>2</v>
      </c>
      <c r="I18" s="58" t="s">
        <v>28</v>
      </c>
      <c r="J18" s="28"/>
      <c r="K18" s="27"/>
      <c r="L18" s="59" t="s">
        <v>39</v>
      </c>
      <c r="M18" s="28">
        <f>4.8*1.7+3.3*6.3+4.7*6.9</f>
        <v>61.38</v>
      </c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6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>
        <v>1</v>
      </c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>
        <v>3.6</v>
      </c>
      <c r="R19" s="84" t="s">
        <v>21</v>
      </c>
      <c r="S19" s="85"/>
    </row>
    <row r="20" ht="15.6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>
        <v>1</v>
      </c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>
        <f>4.8*2.1*2+6.9+5+6</f>
        <v>38.06</v>
      </c>
      <c r="R20" s="67" t="s">
        <v>26</v>
      </c>
      <c r="S20" s="83"/>
    </row>
    <row r="21" ht="15.6" spans="1:19">
      <c r="A21" s="26"/>
      <c r="B21" s="27" t="s">
        <v>50</v>
      </c>
      <c r="C21" s="28">
        <f>1.8*2</f>
        <v>3.6</v>
      </c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6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>
        <v>3</v>
      </c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6" spans="1:19">
      <c r="A23" s="26"/>
      <c r="B23" s="27" t="s">
        <v>58</v>
      </c>
      <c r="C23" s="28">
        <f>1.6*2.5*2+1.5+1.2*1.5*2</f>
        <v>13.1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>
        <v>1</v>
      </c>
      <c r="N23" s="30" t="s">
        <v>30</v>
      </c>
      <c r="O23" s="28"/>
      <c r="P23" s="27" t="s">
        <v>61</v>
      </c>
      <c r="Q23" s="28"/>
      <c r="R23" s="84" t="s">
        <v>30</v>
      </c>
      <c r="S23" s="85"/>
    </row>
    <row r="24" ht="15.6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>
        <f>1.5*1.5*2</f>
        <v>4.5</v>
      </c>
      <c r="I24" s="58" t="s">
        <v>19</v>
      </c>
      <c r="J24" s="28"/>
      <c r="K24" s="27"/>
      <c r="L24" s="59" t="s">
        <v>64</v>
      </c>
      <c r="M24" s="28">
        <f>4.8*1.7</f>
        <v>8.16</v>
      </c>
      <c r="N24" s="28" t="s">
        <v>19</v>
      </c>
      <c r="O24" s="28"/>
      <c r="P24" s="27" t="s">
        <v>65</v>
      </c>
      <c r="Q24" s="28"/>
      <c r="R24" s="67" t="s">
        <v>26</v>
      </c>
      <c r="S24" s="83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v>3</v>
      </c>
      <c r="I25" s="58" t="s">
        <v>19</v>
      </c>
      <c r="J25" s="28"/>
      <c r="K25" s="27"/>
      <c r="L25" s="59" t="s">
        <v>68</v>
      </c>
      <c r="M25" s="28">
        <f>7*8</f>
        <v>56</v>
      </c>
      <c r="N25" s="28" t="s">
        <v>19</v>
      </c>
      <c r="O25" s="28"/>
      <c r="P25" s="27" t="s">
        <v>69</v>
      </c>
      <c r="Q25" s="28"/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/>
      <c r="N26" s="28" t="s">
        <v>19</v>
      </c>
      <c r="O26" s="28"/>
      <c r="P26" s="31" t="s">
        <v>73</v>
      </c>
      <c r="Q26" s="28">
        <f>12.45*5</f>
        <v>62.25</v>
      </c>
      <c r="R26" s="67" t="s">
        <v>26</v>
      </c>
      <c r="S26" s="83"/>
    </row>
    <row r="27" ht="15.6" spans="1:19">
      <c r="A27" s="32"/>
      <c r="B27" s="27" t="s">
        <v>74</v>
      </c>
      <c r="C27" s="33">
        <v>2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6" spans="1:19">
      <c r="A29" s="32"/>
      <c r="B29" s="27" t="s">
        <v>84</v>
      </c>
      <c r="C29" s="33">
        <v>1</v>
      </c>
      <c r="D29" s="34" t="s">
        <v>30</v>
      </c>
      <c r="E29" s="32"/>
      <c r="F29" s="27" t="s">
        <v>85</v>
      </c>
      <c r="G29" s="27"/>
      <c r="H29" s="33">
        <f>1.5*2.5+8.5</f>
        <v>12.25</v>
      </c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6" spans="1:19">
      <c r="A30" s="32"/>
      <c r="B30" s="27" t="s">
        <v>88</v>
      </c>
      <c r="C30" s="33">
        <f>2.5*2.5</f>
        <v>6.25</v>
      </c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/>
      <c r="R30" s="86" t="s">
        <v>92</v>
      </c>
      <c r="S30" s="87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/>
      <c r="R31" s="86" t="s">
        <v>92</v>
      </c>
      <c r="S31" s="87"/>
    </row>
    <row r="32" ht="15.6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6" t="s">
        <v>102</v>
      </c>
      <c r="S32" s="87"/>
    </row>
    <row r="33" ht="15.6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6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8"/>
    </row>
    <row r="35" ht="15.6" spans="1:19">
      <c r="A35" s="35"/>
      <c r="B35" s="36" t="s">
        <v>111</v>
      </c>
      <c r="C35" s="37">
        <v>1</v>
      </c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2023-12-27T12:19:38Z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