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5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<sst xmlns="http://schemas.openxmlformats.org/spreadsheetml/2006/main" count="74" uniqueCount="54">
  <si>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霍邱县龙马水厂改扩建工程初步设计概算审核表</t>
  </si>
  <si>
    <t>单位:万元</t>
  </si>
  <si>
    <t>序号</t>
  </si>
  <si>
    <t>工程或费用名称</t>
  </si>
  <si>
    <t>编报值</t>
  </si>
  <si>
    <t>核定值</t>
  </si>
  <si>
    <t>Ⅰ</t>
  </si>
  <si>
    <t>工程部分投资</t>
  </si>
  <si>
    <t>第一部分</t>
  </si>
  <si>
    <t>建筑工程</t>
  </si>
  <si>
    <t>一</t>
  </si>
  <si>
    <t>取水工程</t>
  </si>
  <si>
    <t>二</t>
  </si>
  <si>
    <t>输水工程</t>
  </si>
  <si>
    <t>三</t>
  </si>
  <si>
    <t>净水工程</t>
  </si>
  <si>
    <t>四</t>
  </si>
  <si>
    <t>配水工程</t>
  </si>
  <si>
    <t>五</t>
  </si>
  <si>
    <t>房屋建筑工程</t>
  </si>
  <si>
    <t>六</t>
  </si>
  <si>
    <t>安全监测设施工程</t>
  </si>
  <si>
    <t>第二部分</t>
  </si>
  <si>
    <t>机电设备安装工程</t>
  </si>
  <si>
    <t>第三部分</t>
  </si>
  <si>
    <t>金属结构设备及安装工程</t>
  </si>
  <si>
    <t>第四部分</t>
  </si>
  <si>
    <t>施工临时工程</t>
  </si>
  <si>
    <t>导流工程</t>
  </si>
  <si>
    <t>施工交通工程</t>
  </si>
  <si>
    <t>施工房屋建筑工程</t>
  </si>
  <si>
    <t>施工脚手排架工程</t>
  </si>
  <si>
    <t>其他临时工程</t>
  </si>
  <si>
    <t>第五部分</t>
  </si>
  <si>
    <t>独立费</t>
  </si>
  <si>
    <t>建设管理费</t>
  </si>
  <si>
    <t>工程建设监理费</t>
  </si>
  <si>
    <t>联合试运转费</t>
  </si>
  <si>
    <t>生产准备费</t>
  </si>
  <si>
    <t>勘测设计费</t>
  </si>
  <si>
    <t>其他</t>
  </si>
  <si>
    <t/>
  </si>
  <si>
    <t>一至五部分投资合计</t>
  </si>
  <si>
    <t>基本预备费</t>
  </si>
  <si>
    <t>静态投资</t>
  </si>
  <si>
    <t>Ⅱ</t>
  </si>
  <si>
    <t>建设征地移民补偿投资</t>
  </si>
  <si>
    <t>Ⅲ</t>
  </si>
  <si>
    <t>环境保护工程投资</t>
  </si>
  <si>
    <t>Ⅳ</t>
  </si>
  <si>
    <t>水土保持工程投资</t>
  </si>
  <si>
    <t>Ⅴ</t>
  </si>
  <si>
    <t>工程投资总计（Ⅰ～Ⅳ合计）</t>
  </si>
  <si>
    <t>静态总投资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</si>
</sst>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100" workbookViewId="0" topLeftCell="A15">
      <selection activeCell="D20" sqref="D20"/>
    </sheetView>
  </sheetViews>
  <sheetFormatPr defaultColWidth="8.00390625" defaultRowHeight="15"/>
  <cols>
    <col min="1" max="1" width="10.140625" style="1" customWidth="1"/>
    <col min="2" max="2" width="29.140625" style="1" customWidth="1"/>
    <col min="3" max="4" width="19.7109375" style="1" customWidth="1"/>
    <col min="5" max="5" width="10.140625" style="1" bestFit="1" customWidth="1"/>
    <col min="6" max="6" width="11.28125" style="1" bestFit="1" customWidth="1"/>
    <col min="7" max="254" width="8.00390625" style="1" customWidth="1"/>
  </cols>
  <sheetData>
    <row r="1" s="1" customFormat="1" ht="34.5" customHeight="1">
      <c r="A1" s="2" t="s">
        <v>0</v>
      </c>
    </row>
    <row r="2" s="1" customFormat="1" ht="13.5" customHeight="1">
      <c r="D2" s="1" t="s">
        <v>1</v>
      </c>
    </row>
    <row r="3" spans="1:4" s="1" customFormat="1" ht="31.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s="1" customFormat="1" ht="21" customHeight="1">
      <c r="A4" s="4" t="s">
        <v>6</v>
      </c>
      <c r="B4" s="5" t="s">
        <v>7</v>
      </c>
      <c r="C4" s="6">
        <f>C5+C12+C13+C14+C20</f>
        <v>17501.3951</v>
      </c>
      <c r="D4" s="6">
        <f>D5+D12+D13+D14+D20</f>
        <v>17124.09774112822</v>
      </c>
    </row>
    <row r="5" spans="1:4" s="1" customFormat="1" ht="21" customHeight="1">
      <c r="A5" s="4" t="s">
        <v>8</v>
      </c>
      <c r="B5" s="5" t="s">
        <v>9</v>
      </c>
      <c r="C5" s="6">
        <v>6820.346568999999</v>
      </c>
      <c r="D5" s="6">
        <v>6652.255161000001</v>
      </c>
    </row>
    <row r="6" spans="1:4" s="1" customFormat="1" ht="21" customHeight="1">
      <c r="A6" s="3" t="s">
        <v>10</v>
      </c>
      <c r="B6" s="7" t="s">
        <v>11</v>
      </c>
      <c r="C6" s="8">
        <v>400.843883</v>
      </c>
      <c r="D6" s="8">
        <v>386.291106</v>
      </c>
    </row>
    <row r="7" spans="1:4" s="1" customFormat="1" ht="21" customHeight="1">
      <c r="A7" s="3" t="s">
        <v>12</v>
      </c>
      <c r="B7" s="7" t="s">
        <v>13</v>
      </c>
      <c r="C7" s="8">
        <v>14.069678</v>
      </c>
      <c r="D7" s="8">
        <v>13.642194</v>
      </c>
    </row>
    <row r="8" spans="1:4" s="1" customFormat="1" ht="21" customHeight="1">
      <c r="A8" s="3" t="s">
        <v>14</v>
      </c>
      <c r="B8" s="7" t="s">
        <v>15</v>
      </c>
      <c r="C8" s="8">
        <v>3735.0742200000004</v>
      </c>
      <c r="D8" s="8">
        <v>3623.177385000001</v>
      </c>
    </row>
    <row r="9" spans="1:4" s="1" customFormat="1" ht="21" customHeight="1">
      <c r="A9" s="3" t="s">
        <v>16</v>
      </c>
      <c r="B9" s="7" t="s">
        <v>17</v>
      </c>
      <c r="C9" s="8">
        <v>1433.03282</v>
      </c>
      <c r="D9" s="8">
        <v>1410.4389290000001</v>
      </c>
    </row>
    <row r="10" spans="1:4" s="1" customFormat="1" ht="21" customHeight="1">
      <c r="A10" s="3" t="s">
        <v>18</v>
      </c>
      <c r="B10" s="7" t="s">
        <v>19</v>
      </c>
      <c r="C10" s="8">
        <v>1203.393896</v>
      </c>
      <c r="D10" s="8">
        <v>1185.60975</v>
      </c>
    </row>
    <row r="11" spans="1:4" s="1" customFormat="1" ht="21" customHeight="1">
      <c r="A11" s="3" t="s">
        <v>20</v>
      </c>
      <c r="B11" s="7" t="s">
        <v>21</v>
      </c>
      <c r="C11" s="8">
        <v>33.932072</v>
      </c>
      <c r="D11" s="8">
        <v>33.095797</v>
      </c>
    </row>
    <row r="12" spans="1:4" s="1" customFormat="1" ht="21" customHeight="1">
      <c r="A12" s="4" t="s">
        <v>22</v>
      </c>
      <c r="B12" s="5" t="s">
        <v>23</v>
      </c>
      <c r="C12" s="6">
        <v>1824.0638009999998</v>
      </c>
      <c r="D12" s="6">
        <v>1823.9341269999998</v>
      </c>
    </row>
    <row r="13" spans="1:4" s="1" customFormat="1" ht="21" customHeight="1">
      <c r="A13" s="4" t="s">
        <v>24</v>
      </c>
      <c r="B13" s="5" t="s">
        <v>25</v>
      </c>
      <c r="C13" s="6">
        <v>6174.777314000001</v>
      </c>
      <c r="D13" s="6">
        <v>6174.776254</v>
      </c>
    </row>
    <row r="14" spans="1:4" s="1" customFormat="1" ht="21" customHeight="1">
      <c r="A14" s="4" t="s">
        <v>26</v>
      </c>
      <c r="B14" s="5" t="s">
        <v>27</v>
      </c>
      <c r="C14" s="6">
        <v>900.276379</v>
      </c>
      <c r="D14" s="6">
        <v>889.247722</v>
      </c>
    </row>
    <row r="15" spans="1:4" s="1" customFormat="1" ht="21" customHeight="1">
      <c r="A15" s="3" t="s">
        <v>10</v>
      </c>
      <c r="B15" s="7" t="s">
        <v>28</v>
      </c>
      <c r="C15" s="8">
        <v>74.243496</v>
      </c>
      <c r="D15" s="8">
        <v>73.694252</v>
      </c>
    </row>
    <row r="16" spans="1:4" s="1" customFormat="1" ht="21" customHeight="1">
      <c r="A16" s="3" t="s">
        <v>12</v>
      </c>
      <c r="B16" s="7" t="s">
        <v>29</v>
      </c>
      <c r="C16" s="8">
        <v>88.2</v>
      </c>
      <c r="D16" s="8">
        <v>88.2</v>
      </c>
    </row>
    <row r="17" spans="1:4" s="1" customFormat="1" ht="21" customHeight="1">
      <c r="A17" s="3" t="s">
        <v>14</v>
      </c>
      <c r="B17" s="7" t="s">
        <v>30</v>
      </c>
      <c r="C17" s="8">
        <v>239.94946800000002</v>
      </c>
      <c r="D17" s="8">
        <v>237.417897</v>
      </c>
    </row>
    <row r="18" spans="1:4" s="1" customFormat="1" ht="21" customHeight="1">
      <c r="A18" s="3" t="s">
        <v>16</v>
      </c>
      <c r="B18" s="7" t="s">
        <v>31</v>
      </c>
      <c r="C18" s="8">
        <v>118.44388899999998</v>
      </c>
      <c r="D18" s="8">
        <v>114.854621</v>
      </c>
    </row>
    <row r="19" spans="1:4" s="1" customFormat="1" ht="21" customHeight="1">
      <c r="A19" s="3" t="s">
        <v>18</v>
      </c>
      <c r="B19" s="7" t="s">
        <v>32</v>
      </c>
      <c r="C19" s="8">
        <v>379.439526</v>
      </c>
      <c r="D19" s="8">
        <v>375.080952</v>
      </c>
    </row>
    <row r="20" spans="1:4" s="1" customFormat="1" ht="21" customHeight="1">
      <c r="A20" s="4" t="s">
        <v>33</v>
      </c>
      <c r="B20" s="5" t="s">
        <v>34</v>
      </c>
      <c r="C20" s="6">
        <v>1781.931037</v>
      </c>
      <c r="D20" s="6">
        <v>1583.884477128216</v>
      </c>
    </row>
    <row r="21" spans="1:4" s="1" customFormat="1" ht="21" customHeight="1">
      <c r="A21" s="3" t="s">
        <v>10</v>
      </c>
      <c r="B21" s="7" t="s">
        <v>35</v>
      </c>
      <c r="C21" s="8">
        <v>316.503839</v>
      </c>
      <c r="D21" s="8">
        <v>310.050811</v>
      </c>
    </row>
    <row r="22" spans="1:4" s="1" customFormat="1" ht="21" customHeight="1">
      <c r="A22" s="3" t="s">
        <v>12</v>
      </c>
      <c r="B22" s="7" t="s">
        <v>36</v>
      </c>
      <c r="C22" s="8">
        <v>286.718621</v>
      </c>
      <c r="D22" s="8">
        <v>218.55637009864805</v>
      </c>
    </row>
    <row r="23" spans="1:4" s="1" customFormat="1" ht="21" customHeight="1">
      <c r="A23" s="3" t="s">
        <v>14</v>
      </c>
      <c r="B23" s="7" t="s">
        <v>37</v>
      </c>
      <c r="C23" s="8">
        <v>7.881</v>
      </c>
      <c r="D23" s="8">
        <v>7.881</v>
      </c>
    </row>
    <row r="24" spans="1:4" s="1" customFormat="1" ht="21" customHeight="1">
      <c r="A24" s="3" t="s">
        <v>16</v>
      </c>
      <c r="B24" s="7" t="s">
        <v>38</v>
      </c>
      <c r="C24" s="8">
        <v>80.35567600000002</v>
      </c>
      <c r="D24" s="8">
        <v>79.42357200000001</v>
      </c>
    </row>
    <row r="25" spans="1:4" s="1" customFormat="1" ht="21" customHeight="1">
      <c r="A25" s="3" t="s">
        <v>18</v>
      </c>
      <c r="B25" s="7" t="s">
        <v>39</v>
      </c>
      <c r="C25" s="9">
        <v>912.391958</v>
      </c>
      <c r="D25" s="8">
        <v>791.918314029568</v>
      </c>
    </row>
    <row r="26" spans="1:4" s="1" customFormat="1" ht="21" customHeight="1">
      <c r="A26" s="3" t="s">
        <v>20</v>
      </c>
      <c r="B26" s="7" t="s">
        <v>40</v>
      </c>
      <c r="C26" s="8">
        <v>178.079943</v>
      </c>
      <c r="D26" s="8">
        <v>176.05441000000002</v>
      </c>
    </row>
    <row r="27" spans="1:4" s="1" customFormat="1" ht="21" customHeight="1">
      <c r="A27" s="3" t="s">
        <v>41</v>
      </c>
      <c r="B27" s="5" t="s">
        <v>42</v>
      </c>
      <c r="C27" s="6">
        <f>C5+C12+C13+C14+C20</f>
        <v>17501.3951</v>
      </c>
      <c r="D27" s="6">
        <f>D5+D12+D13+D14+D20</f>
        <v>17124.09774112822</v>
      </c>
    </row>
    <row r="28" spans="1:4" s="1" customFormat="1" ht="21" customHeight="1">
      <c r="A28" s="3" t="s">
        <v>41</v>
      </c>
      <c r="B28" s="5" t="s">
        <v>43</v>
      </c>
      <c r="C28" s="6">
        <f>C27*0.05</f>
        <v>875.0697550000001</v>
      </c>
      <c r="D28" s="6">
        <f>D27*0.05</f>
        <v>856.2048870564109</v>
      </c>
    </row>
    <row r="29" spans="1:6" s="1" customFormat="1" ht="21" customHeight="1">
      <c r="A29" s="3" t="s">
        <v>41</v>
      </c>
      <c r="B29" s="5" t="s">
        <v>44</v>
      </c>
      <c r="C29" s="6">
        <f>C27+C28</f>
        <v>18376.464855000002</v>
      </c>
      <c r="D29" s="6">
        <f>D27+D28</f>
        <v>17980.30262818463</v>
      </c>
      <c r="F29" s="11"/>
    </row>
    <row r="30" spans="1:4" s="1" customFormat="1" ht="21" customHeight="1">
      <c r="A30" s="3" t="s">
        <v>45</v>
      </c>
      <c r="B30" s="7" t="s">
        <v>46</v>
      </c>
      <c r="C30" s="8"/>
      <c r="D30" s="8"/>
    </row>
    <row r="31" spans="1:4" s="1" customFormat="1" ht="21" customHeight="1">
      <c r="A31" s="3" t="s">
        <v>41</v>
      </c>
      <c r="B31" s="7" t="s">
        <v>44</v>
      </c>
      <c r="C31" s="6">
        <v>792.75</v>
      </c>
      <c r="D31" s="6">
        <v>792.75</v>
      </c>
    </row>
    <row r="32" spans="1:4" s="1" customFormat="1" ht="21" customHeight="1">
      <c r="A32" s="3" t="s">
        <v>47</v>
      </c>
      <c r="B32" s="7" t="s">
        <v>48</v>
      </c>
      <c r="C32" s="6"/>
      <c r="D32" s="6"/>
    </row>
    <row r="33" spans="1:4" s="1" customFormat="1" ht="21" customHeight="1">
      <c r="A33" s="3" t="s">
        <v>41</v>
      </c>
      <c r="B33" s="7" t="s">
        <v>44</v>
      </c>
      <c r="C33" s="6">
        <v>165</v>
      </c>
      <c r="D33" s="6">
        <v>165</v>
      </c>
    </row>
    <row r="34" spans="1:4" s="1" customFormat="1" ht="21" customHeight="1">
      <c r="A34" s="3" t="s">
        <v>49</v>
      </c>
      <c r="B34" s="7" t="s">
        <v>50</v>
      </c>
      <c r="C34" s="6"/>
      <c r="D34" s="6"/>
    </row>
    <row r="35" spans="1:4" s="1" customFormat="1" ht="21" customHeight="1">
      <c r="A35" s="3" t="s">
        <v>41</v>
      </c>
      <c r="B35" s="7" t="s">
        <v>44</v>
      </c>
      <c r="C35" s="6">
        <v>165</v>
      </c>
      <c r="D35" s="6">
        <v>165</v>
      </c>
    </row>
    <row r="36" spans="1:4" s="1" customFormat="1" ht="21" customHeight="1">
      <c r="A36" s="3" t="s">
        <v>51</v>
      </c>
      <c r="B36" s="7" t="s">
        <v>52</v>
      </c>
      <c r="C36" s="6">
        <f>C37</f>
        <v>19499.214855000002</v>
      </c>
      <c r="D36" s="6">
        <f>D37</f>
        <v>19103.05262818463</v>
      </c>
    </row>
    <row r="37" spans="1:4" s="1" customFormat="1" ht="21" customHeight="1">
      <c r="A37" s="3" t="s">
        <v>41</v>
      </c>
      <c r="B37" s="7" t="s">
        <v>53</v>
      </c>
      <c r="C37" s="8">
        <f>C29+C31+C33+C35</f>
        <v>19499.214855000002</v>
      </c>
      <c r="D37" s="8">
        <f>D29+D31+D33+D35</f>
        <v>19103.05262818463</v>
      </c>
    </row>
    <row r="38" spans="1:4" s="1" customFormat="1" ht="21" customHeight="1">
      <c r="A38" s="10"/>
      <c r="B38" s="10"/>
      <c r="C38" s="10"/>
      <c r="D38" s="10"/>
    </row>
    <row r="39" spans="1:4" s="1" customFormat="1" ht="21" customHeight="1">
      <c r="A39" s="10"/>
      <c r="B39" s="10"/>
      <c r="C39" s="10"/>
      <c r="D39" s="10"/>
    </row>
  </sheetData>
  <sheetProtection/>
  <mergeCells count="1">
    <mergeCell ref="A1:D1"/>
  </mergeCells>
  <printOptions horizontalCentered="1" verticalCentered="1"/>
  <pageMargins left="0.7513888888888889" right="0.7513888888888889" top="0.2361111111111111" bottom="0.5118055555555555" header="0.5" footer="0.5"/>
  <pageSetup fitToWidth="0" fitToHeight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2023-06-23T06:53:43Z</dcterms:created>
  <dcterms:modified xsi:type="dcterms:W3CDTF">2023-06-29T15:03:53Z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