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1000" activeTab="12"/>
  </bookViews>
  <sheets>
    <sheet name="汇总（二）" sheetId="32" r:id="rId1"/>
    <sheet name="1、传华" sheetId="1" r:id="rId2"/>
    <sheet name="2、刘国东" sheetId="2" r:id="rId3"/>
    <sheet name="3、梁修勇" sheetId="3" r:id="rId4"/>
    <sheet name="4、文语" sheetId="4" r:id="rId5"/>
    <sheet name="5、田玉霞" sheetId="5" r:id="rId6"/>
    <sheet name="6、鑫翔" sheetId="6" r:id="rId7"/>
    <sheet name="7、张本善" sheetId="7" r:id="rId8"/>
    <sheet name="8、张厚田" sheetId="33" r:id="rId9"/>
    <sheet name="9、王传虎蛋鸡场" sheetId="34" r:id="rId10"/>
    <sheet name="10、霍邱县马店镇陈晓养殖家庭农场" sheetId="35" r:id="rId11"/>
    <sheet name="11、霍邱县超豪畜禽养殖有限公司" sheetId="36" state="hidden" r:id="rId12"/>
    <sheet name="12、霍邱县付正林生猪养殖家庭农场" sheetId="37" r:id="rId13"/>
    <sheet name="13、霍邱县马店镇曹青养殖场" sheetId="38" r:id="rId14"/>
    <sheet name="14、霍邱县马店镇溜山村李少华生猪养殖场" sheetId="39" r:id="rId15"/>
    <sheet name="15、霍邱县马店镇刘红生猪养殖家庭农场" sheetId="40" r:id="rId16"/>
    <sheet name="16、霍邱县马店镇刘效养殖场" sheetId="41" r:id="rId17"/>
    <sheet name="17、霍邱县马店镇伟信生猪养殖专业合作社" sheetId="42" r:id="rId18"/>
    <sheet name="18、霍邱县马店镇五岗村吴同富养猪场" sheetId="43" r:id="rId19"/>
    <sheet name="19、霍邱县田运祥养殖家庭农场" sheetId="44" r:id="rId20"/>
    <sheet name="20、兴达养猪场" sheetId="45" r:id="rId21"/>
    <sheet name="21、霍邱县马店镇传华畜禽养殖家庭农场" sheetId="46" r:id="rId22"/>
    <sheet name="Sheet2" sheetId="47" r:id="rId23"/>
  </sheets>
  <calcPr calcId="144525"/>
</workbook>
</file>

<file path=xl/sharedStrings.xml><?xml version="1.0" encoding="utf-8"?>
<sst xmlns="http://schemas.openxmlformats.org/spreadsheetml/2006/main" count="1288" uniqueCount="92">
  <si>
    <t>霍邱县畜禽粪污资源化利用整县推进项目投资一览表（一）</t>
  </si>
  <si>
    <t>马店镇汇总表（一）</t>
  </si>
  <si>
    <t>序号</t>
  </si>
  <si>
    <t>养殖户名称</t>
  </si>
  <si>
    <t>投资总额（元）</t>
  </si>
  <si>
    <t>建议补偿金额（元）</t>
  </si>
  <si>
    <t>备注</t>
  </si>
  <si>
    <t>霍邱县马店镇传华畜禽养殖家庭农场</t>
  </si>
  <si>
    <t>霍邱县马店镇刘国东综合养殖家庭农场</t>
  </si>
  <si>
    <t>霍邱县马店镇张井村梁修勇养鸡场</t>
  </si>
  <si>
    <t>霍邱县文语蛋鸡养殖家庭农场</t>
  </si>
  <si>
    <t>田玉霞蛋鸡场</t>
  </si>
  <si>
    <t>鑫翔蛋鸡养殖场</t>
  </si>
  <si>
    <t>张本善蛋鸡场</t>
  </si>
  <si>
    <t>张厚田蛋鸡场</t>
  </si>
  <si>
    <t>王传虎蛋鸡场</t>
  </si>
  <si>
    <t>霍邱县马店镇陈晓养殖家庭农场</t>
  </si>
  <si>
    <t>霍邱县超豪畜禽养殖有限公司</t>
  </si>
  <si>
    <t>霍邱县付正林生猪养殖家庭农场</t>
  </si>
  <si>
    <t>霍邱县马店镇曹青养殖场</t>
  </si>
  <si>
    <t>霍邱县马店镇溜山村李少华生猪养殖场</t>
  </si>
  <si>
    <t>霍邱县马店镇刘红生猪养殖家庭农场</t>
  </si>
  <si>
    <t>霍邱县马店镇刘效养殖场</t>
  </si>
  <si>
    <t>霍邱县马店镇伟信生猪养殖专业合作社</t>
  </si>
  <si>
    <t>霍邱县马店镇五岗村吴同富养猪场</t>
  </si>
  <si>
    <t>霍邱县田运祥养殖家庭农场</t>
  </si>
  <si>
    <t>兴达养猪场</t>
  </si>
  <si>
    <t>合计</t>
  </si>
  <si>
    <t>霍邱县畜禽粪污资源化利用整县推进项目投资一览表</t>
  </si>
  <si>
    <t>养殖场名称：霍邱县马店镇传华畜禽养殖家庭农场</t>
  </si>
  <si>
    <t>主要建设环节</t>
  </si>
  <si>
    <t>重点支持环节</t>
  </si>
  <si>
    <t>单位</t>
  </si>
  <si>
    <t>工程量</t>
  </si>
  <si>
    <t>单价（元）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</si>
  <si>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</si>
  <si>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</si>
  <si>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</si>
  <si>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</si>
  <si>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</si>
  <si>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</si>
  <si>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</si>
  <si>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</si>
  <si>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</si>
  <si>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</si>
  <si>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</si>
  <si>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</si>
  <si>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</si>
  <si>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</si>
  <si>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</si>
  <si>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</si>
  <si>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</si>
  <si>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</si>
  <si>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</si>
  <si>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</si>
  <si>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</si>
  <si>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</si>
  <si>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</si>
  <si>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</si>
  <si>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</si>
  <si>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</si>
  <si>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</si>
  <si>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</si>
  <si>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</si>
  <si>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</si>
  <si>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</si>
  <si>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</si>
  <si>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</si>
  <si>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</si>
  <si>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</si>
  <si>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备注：每个养殖场实际工程量以实际验收为准</t>
  </si>
  <si>
    <t>养殖场名称：霍邱县马店镇刘国东综合养殖家庭农场</t>
  </si>
  <si>
    <t>养殖场名称：霍邱县马店镇张井村梁修勇养鸡场</t>
  </si>
  <si>
    <t>养殖场名称：霍邱县文语蛋鸡养殖家庭农场</t>
  </si>
  <si>
    <t>养殖场名称：田玉霞蛋鸡场</t>
  </si>
  <si>
    <t>养殖场名称：鑫翔蛋鸡养殖场</t>
  </si>
  <si>
    <t>养殖场名称：张本善蛋鸡场</t>
  </si>
  <si>
    <t>养殖场名称：张厚田蛋鸡场</t>
  </si>
  <si>
    <t>养殖场名称：王传虎蛋鸡场</t>
  </si>
  <si>
    <t>养殖场名称：霍邱县马店镇陈晓养殖家庭农场</t>
  </si>
  <si>
    <t>养殖场名称：霍邱县超豪畜禽养殖有限公司</t>
  </si>
  <si>
    <t>养殖场名称：霍邱县付正林生猪养殖家庭农场</t>
  </si>
  <si>
    <t>养殖场名称：霍邱县马店镇曹青养殖场</t>
  </si>
  <si>
    <t>备注：已减去霍邱县拟实施2019年生猪调出大县奖励资金粪污处理工程项目工程量</t>
  </si>
  <si>
    <t>养殖场名称：霍邱县马店镇溜山村李少华生猪养殖场</t>
  </si>
  <si>
    <r>
      <rPr>
        <b/>
        <sz val="9"/>
        <color rgb="FF000000"/>
        <rFont val="仿宋"/>
        <charset val="134"/>
      </rPr>
      <t>备注：已减去霍邱县拟实施2019年生猪调出大县奖励资金粪污处理工程项目工程量，体积400 m</t>
    </r>
    <r>
      <rPr>
        <b/>
        <sz val="9"/>
        <color rgb="FF000000"/>
        <rFont val="宋体"/>
        <charset val="134"/>
      </rPr>
      <t>³</t>
    </r>
    <r>
      <rPr>
        <b/>
        <sz val="9"/>
        <color rgb="FF000000"/>
        <rFont val="仿宋"/>
        <charset val="134"/>
      </rPr>
      <t>以上的黑膜沼气池干湿分离机1台</t>
    </r>
  </si>
  <si>
    <t>养殖场名称：霍邱县马店镇刘红生猪养殖家庭农场</t>
  </si>
  <si>
    <t>养殖场名称：霍邱县马店镇刘效养殖场</t>
  </si>
  <si>
    <t>养殖场名称：霍邱县马店镇伟信生猪养殖专业合作社</t>
  </si>
  <si>
    <t>养殖场名称：霍邱县马店镇五岗村吴同富养猪场</t>
  </si>
  <si>
    <t>养殖场名称：霍邱县田运祥养殖家庭农场</t>
  </si>
  <si>
    <t>养殖场名称：兴达养猪场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</si>
</sst>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31">
    <font>
      <sz val="11"/>
      <color theme="1"/>
      <name val="宋体"/>
      <charset val="134"/>
      <scheme val="minor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sz val="12"/>
      <color rgb="FF0070C0"/>
      <name val="宋体"/>
      <charset val="134"/>
    </font>
    <font>
      <b/>
      <sz val="9"/>
      <color rgb="FF000000"/>
      <name val="仿宋"/>
      <charset val="134"/>
    </font>
    <font>
      <b/>
      <sz val="13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9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6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25" fillId="4" borderId="8" applyNumberFormat="0" applyAlignment="0" applyProtection="0">
      <alignment vertical="center"/>
    </xf>
    <xf numFmtId="0" fontId="24" fillId="23" borderId="10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5" fillId="0" borderId="1" xfId="0" applyFont="1" applyFill="1" applyBorder="1" applyAlignment="1">
      <alignment vertical="center"/>
    </xf>
    <xf numFmtId="0" fontId="6" fillId="0" borderId="1" xfId="0" applyFont="1" applyBorder="1" applyAlignment="1">
      <alignment horizontal="justify" vertical="center"/>
    </xf>
    <xf numFmtId="0" fontId="6" fillId="0" borderId="0" xfId="0" applyFont="1" applyAlignment="1">
      <alignment horizontal="justify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0" fontId="5" fillId="0" borderId="1" xfId="0" applyFont="1" applyBorder="1">
      <alignment vertical="center"/>
    </xf>
    <xf numFmtId="176" fontId="5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justify" vertical="center"/>
    </xf>
    <xf numFmtId="0" fontId="10" fillId="0" borderId="0" xfId="0" applyFont="1" applyAlignment="1">
      <alignment horizontal="justify" vertical="center"/>
    </xf>
    <xf numFmtId="0" fontId="10" fillId="0" borderId="1" xfId="0" applyFont="1" applyBorder="1" applyAlignment="1">
      <alignment horizontal="justify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6" Type="http://schemas.openxmlformats.org/officeDocument/2006/relationships/sharedStrings" Target="sharedStrings.xml"/><Relationship Id="rId25" Type="http://schemas.openxmlformats.org/officeDocument/2006/relationships/styles" Target="styles.xml"/><Relationship Id="rId24" Type="http://schemas.openxmlformats.org/officeDocument/2006/relationships/theme" Target="theme/theme1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5"/>
  <sheetViews>
    <sheetView workbookViewId="0">
      <selection activeCell="J14" sqref="J14"/>
    </sheetView>
  </sheetViews>
  <sheetFormatPr defaultColWidth="9" defaultRowHeight="13.5" outlineLevelCol="4"/>
  <cols>
    <col min="1" max="1" width="7" style="25" customWidth="1"/>
    <col min="2" max="2" width="36.1333333333333" customWidth="1"/>
    <col min="3" max="3" width="16.75" style="26" customWidth="1"/>
    <col min="4" max="4" width="16.3833333333333" style="26" customWidth="1"/>
    <col min="5" max="5" width="11.25" customWidth="1"/>
  </cols>
  <sheetData>
    <row r="1" ht="26" customHeight="1" spans="1:5">
      <c r="A1" s="27" t="s">
        <v>0</v>
      </c>
      <c r="B1" s="27"/>
      <c r="C1" s="27"/>
      <c r="D1" s="27"/>
      <c r="E1" s="27"/>
    </row>
    <row r="2" ht="18" customHeight="1" spans="1:5">
      <c r="A2" s="28" t="s">
        <v>1</v>
      </c>
      <c r="B2" s="28"/>
      <c r="C2" s="29"/>
      <c r="D2" s="29"/>
      <c r="E2" s="29"/>
    </row>
    <row r="3" ht="20" customHeight="1" spans="1:5">
      <c r="A3" s="30" t="s">
        <v>2</v>
      </c>
      <c r="B3" s="30" t="s">
        <v>3</v>
      </c>
      <c r="C3" s="31" t="s">
        <v>4</v>
      </c>
      <c r="D3" s="31" t="s">
        <v>5</v>
      </c>
      <c r="E3" s="30" t="s">
        <v>6</v>
      </c>
    </row>
    <row r="4" ht="20" customHeight="1" spans="1:5">
      <c r="A4" s="30">
        <v>1</v>
      </c>
      <c r="B4" s="32" t="s">
        <v>7</v>
      </c>
      <c r="C4" s="33">
        <f>'1、传华'!G26</f>
        <v>0</v>
      </c>
      <c r="D4" s="33">
        <f>'1、传华'!I26</f>
        <v>0</v>
      </c>
      <c r="E4" s="32"/>
    </row>
    <row r="5" ht="20" customHeight="1" spans="1:5">
      <c r="A5" s="30">
        <v>2</v>
      </c>
      <c r="B5" s="32" t="s">
        <v>8</v>
      </c>
      <c r="C5" s="33">
        <f>'2、刘国东'!G26</f>
        <v>107010</v>
      </c>
      <c r="D5" s="33">
        <f>'2、刘国东'!I26</f>
        <v>39593.7</v>
      </c>
      <c r="E5" s="32"/>
    </row>
    <row r="6" ht="20" customHeight="1" spans="1:5">
      <c r="A6" s="30">
        <v>3</v>
      </c>
      <c r="B6" s="32" t="s">
        <v>9</v>
      </c>
      <c r="C6" s="33">
        <f>'3、梁修勇'!G26</f>
        <v>87620</v>
      </c>
      <c r="D6" s="33">
        <f>'3、梁修勇'!I26</f>
        <v>31930.26</v>
      </c>
      <c r="E6" s="32"/>
    </row>
    <row r="7" ht="20" customHeight="1" spans="1:5">
      <c r="A7" s="30">
        <v>4</v>
      </c>
      <c r="B7" s="32" t="s">
        <v>10</v>
      </c>
      <c r="C7" s="33">
        <f>'4、文语'!G26</f>
        <v>287998.8</v>
      </c>
      <c r="D7" s="33">
        <f>'4、文语'!I26</f>
        <v>103266.556</v>
      </c>
      <c r="E7" s="32"/>
    </row>
    <row r="8" ht="20" customHeight="1" spans="1:5">
      <c r="A8" s="30">
        <v>5</v>
      </c>
      <c r="B8" s="32" t="s">
        <v>11</v>
      </c>
      <c r="C8" s="33">
        <f>'5、田玉霞'!G26</f>
        <v>121280</v>
      </c>
      <c r="D8" s="33">
        <f>'5、田玉霞'!I26</f>
        <v>44668.62</v>
      </c>
      <c r="E8" s="32"/>
    </row>
    <row r="9" ht="20" customHeight="1" spans="1:5">
      <c r="A9" s="30">
        <v>6</v>
      </c>
      <c r="B9" s="32" t="s">
        <v>12</v>
      </c>
      <c r="C9" s="33">
        <f>'6、鑫翔'!G26</f>
        <v>139200</v>
      </c>
      <c r="D9" s="33">
        <f>'6、鑫翔'!I26</f>
        <v>51504</v>
      </c>
      <c r="E9" s="32"/>
    </row>
    <row r="10" ht="20" customHeight="1" spans="1:5">
      <c r="A10" s="30">
        <v>7</v>
      </c>
      <c r="B10" s="32" t="s">
        <v>13</v>
      </c>
      <c r="C10" s="33">
        <f>'7、张本善'!G26</f>
        <v>50810</v>
      </c>
      <c r="D10" s="33">
        <f>'7、张本善'!I26</f>
        <v>18799.7</v>
      </c>
      <c r="E10" s="32"/>
    </row>
    <row r="11" ht="20" customHeight="1" spans="1:5">
      <c r="A11" s="30">
        <v>8</v>
      </c>
      <c r="B11" s="32" t="s">
        <v>14</v>
      </c>
      <c r="C11" s="33">
        <f>'8、张厚田'!G26</f>
        <v>150268</v>
      </c>
      <c r="D11" s="33">
        <f>'8、张厚田'!I26</f>
        <v>55184.76</v>
      </c>
      <c r="E11" s="32"/>
    </row>
    <row r="12" ht="20" customHeight="1" spans="1:5">
      <c r="A12" s="30">
        <v>9</v>
      </c>
      <c r="B12" s="34" t="s">
        <v>15</v>
      </c>
      <c r="C12" s="33">
        <f>'9、王传虎蛋鸡场'!G26</f>
        <v>86960</v>
      </c>
      <c r="D12" s="33">
        <f>'9、王传虎蛋鸡场'!I26</f>
        <v>31630.56</v>
      </c>
      <c r="E12" s="32"/>
    </row>
    <row r="13" ht="20" customHeight="1" spans="1:5">
      <c r="A13" s="30">
        <v>10</v>
      </c>
      <c r="B13" s="35" t="s">
        <v>16</v>
      </c>
      <c r="C13" s="33">
        <f>'10、霍邱县马店镇陈晓养殖家庭农场'!G26</f>
        <v>12500</v>
      </c>
      <c r="D13" s="33">
        <f>'10、霍邱县马店镇陈晓养殖家庭农场'!I26</f>
        <v>4247.6</v>
      </c>
      <c r="E13" s="32"/>
    </row>
    <row r="14" ht="20" customHeight="1" spans="1:5">
      <c r="A14" s="30">
        <v>11</v>
      </c>
      <c r="B14" s="35" t="s">
        <v>17</v>
      </c>
      <c r="C14" s="33">
        <f>'11、霍邱县超豪畜禽养殖有限公司'!G26</f>
        <v>9000</v>
      </c>
      <c r="D14" s="33">
        <f>'11、霍邱县超豪畜禽养殖有限公司'!I26</f>
        <v>3330</v>
      </c>
      <c r="E14" s="32"/>
    </row>
    <row r="15" ht="20" customHeight="1" spans="1:5">
      <c r="A15" s="30">
        <v>12</v>
      </c>
      <c r="B15" s="36" t="s">
        <v>18</v>
      </c>
      <c r="C15" s="33">
        <f>'12、霍邱县付正林生猪养殖家庭农场'!G26</f>
        <v>74280</v>
      </c>
      <c r="D15" s="33">
        <f>'12、霍邱县付正林生猪养殖家庭农场'!I26</f>
        <v>25018.66</v>
      </c>
      <c r="E15" s="32"/>
    </row>
    <row r="16" ht="20" customHeight="1" spans="1:5">
      <c r="A16" s="30">
        <v>13</v>
      </c>
      <c r="B16" s="36" t="s">
        <v>19</v>
      </c>
      <c r="C16" s="33">
        <f>'13、霍邱县马店镇曹青养殖场'!G26</f>
        <v>39960</v>
      </c>
      <c r="D16" s="33">
        <f>'13、霍邱县马店镇曹青养殖场'!I26</f>
        <v>14637.2</v>
      </c>
      <c r="E16" s="32"/>
    </row>
    <row r="17" ht="20" customHeight="1" spans="1:5">
      <c r="A17" s="30">
        <v>14</v>
      </c>
      <c r="B17" s="36" t="s">
        <v>20</v>
      </c>
      <c r="C17" s="33">
        <f>'14、霍邱县马店镇溜山村李少华生猪养殖场'!G26</f>
        <v>84608</v>
      </c>
      <c r="D17" s="33">
        <f>'14、霍邱县马店镇溜山村李少华生猪养殖场'!I26</f>
        <v>31304.96</v>
      </c>
      <c r="E17" s="32"/>
    </row>
    <row r="18" ht="20" customHeight="1" spans="1:5">
      <c r="A18" s="30">
        <v>15</v>
      </c>
      <c r="B18" s="36" t="s">
        <v>21</v>
      </c>
      <c r="C18" s="33">
        <f>'15、霍邱县马店镇刘红生猪养殖家庭农场'!G26</f>
        <v>123970</v>
      </c>
      <c r="D18" s="33">
        <f>'15、霍邱县马店镇刘红生猪养殖家庭农场'!I26</f>
        <v>45839.3</v>
      </c>
      <c r="E18" s="32"/>
    </row>
    <row r="19" ht="20" customHeight="1" spans="1:5">
      <c r="A19" s="30">
        <v>16</v>
      </c>
      <c r="B19" s="36" t="s">
        <v>22</v>
      </c>
      <c r="C19" s="33">
        <f>'16、霍邱县马店镇刘效养殖场'!G26</f>
        <v>94760</v>
      </c>
      <c r="D19" s="33">
        <f>'16、霍邱县马店镇刘效养殖场'!I26</f>
        <v>34814.632</v>
      </c>
      <c r="E19" s="32"/>
    </row>
    <row r="20" ht="20" customHeight="1" spans="1:5">
      <c r="A20" s="30">
        <v>17</v>
      </c>
      <c r="B20" s="36" t="s">
        <v>23</v>
      </c>
      <c r="C20" s="33">
        <f>'17、霍邱县马店镇伟信生猪养殖专业合作社'!G26</f>
        <v>261680</v>
      </c>
      <c r="D20" s="33">
        <f>'17、霍邱县马店镇伟信生猪养殖专业合作社'!I26</f>
        <v>93469.4</v>
      </c>
      <c r="E20" s="32"/>
    </row>
    <row r="21" ht="20" customHeight="1" spans="1:5">
      <c r="A21" s="30">
        <v>18</v>
      </c>
      <c r="B21" s="36" t="s">
        <v>24</v>
      </c>
      <c r="C21" s="33">
        <f>'18、霍邱县马店镇五岗村吴同富养猪场'!G26</f>
        <v>43520</v>
      </c>
      <c r="D21" s="33">
        <f>'18、霍邱县马店镇五岗村吴同富养猪场'!I26</f>
        <v>15841.92</v>
      </c>
      <c r="E21" s="32"/>
    </row>
    <row r="22" ht="20" customHeight="1" spans="1:5">
      <c r="A22" s="30">
        <v>19</v>
      </c>
      <c r="B22" s="36" t="s">
        <v>25</v>
      </c>
      <c r="C22" s="33">
        <f>'19、霍邱县田运祥养殖家庭农场'!G26</f>
        <v>68280</v>
      </c>
      <c r="D22" s="33">
        <f>'19、霍邱县田运祥养殖家庭农场'!I26</f>
        <v>25253.24</v>
      </c>
      <c r="E22" s="32"/>
    </row>
    <row r="23" ht="20" customHeight="1" spans="1:5">
      <c r="A23" s="30">
        <v>20</v>
      </c>
      <c r="B23" s="36" t="s">
        <v>26</v>
      </c>
      <c r="C23" s="33">
        <f>'20、兴达养猪场'!G26</f>
        <v>36900</v>
      </c>
      <c r="D23" s="33">
        <f>'20、兴达养猪场'!I26</f>
        <v>13357</v>
      </c>
      <c r="E23" s="32"/>
    </row>
    <row r="24" ht="20" customHeight="1" spans="1:5">
      <c r="A24" s="30">
        <v>21</v>
      </c>
      <c r="B24" s="36" t="s">
        <v>7</v>
      </c>
      <c r="C24" s="33">
        <f>'21、霍邱县马店镇传华畜禽养殖家庭农场'!G26</f>
        <v>70440</v>
      </c>
      <c r="D24" s="33">
        <f>'21、霍邱县马店镇传华畜禽养殖家庭农场'!I26</f>
        <v>26062.8</v>
      </c>
      <c r="E24" s="32"/>
    </row>
    <row r="25" ht="20" customHeight="1" spans="1:5">
      <c r="A25" s="30">
        <v>21</v>
      </c>
      <c r="B25" s="32" t="s">
        <v>27</v>
      </c>
      <c r="C25" s="33">
        <f>SUM(C4:C23)</f>
        <v>1880604.8</v>
      </c>
      <c r="D25" s="33">
        <f>SUM(D4:D24)</f>
        <v>709754.868</v>
      </c>
      <c r="E25" s="32"/>
    </row>
  </sheetData>
  <mergeCells count="2">
    <mergeCell ref="A1:E1"/>
    <mergeCell ref="A2:B2"/>
  </mergeCells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opLeftCell="A10" workbookViewId="0">
      <selection activeCell="E14" sqref="E14"/>
    </sheetView>
  </sheetViews>
  <sheetFormatPr defaultColWidth="8.89166666666667" defaultRowHeight="13.5"/>
  <cols>
    <col min="2" max="2" width="21.5583333333333" customWidth="1"/>
    <col min="4" max="4" width="12.441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78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7">
        <v>120</v>
      </c>
      <c r="F4" s="4">
        <v>20</v>
      </c>
      <c r="G4" s="4">
        <f t="shared" ref="G4:G25" si="0">E4*F4</f>
        <v>2400</v>
      </c>
      <c r="H4" s="6">
        <v>6.66</v>
      </c>
      <c r="I4" s="4">
        <f t="shared" ref="I4:I25" si="1">E4*H4</f>
        <v>799.2</v>
      </c>
      <c r="J4" s="15">
        <f t="shared" ref="J4:J24" si="2">H4/F4</f>
        <v>0.333</v>
      </c>
      <c r="K4" s="15"/>
    </row>
    <row r="5" ht="24" spans="1:11">
      <c r="A5" s="4"/>
      <c r="B5" s="4"/>
      <c r="C5" s="4" t="s">
        <v>40</v>
      </c>
      <c r="D5" s="4" t="s">
        <v>39</v>
      </c>
      <c r="E5" s="4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</row>
    <row r="6" ht="24" spans="1:11">
      <c r="A6" s="4"/>
      <c r="B6" s="4" t="s">
        <v>41</v>
      </c>
      <c r="C6" s="4" t="s">
        <v>42</v>
      </c>
      <c r="D6" s="4" t="s">
        <v>43</v>
      </c>
      <c r="E6" s="4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ht="24" spans="1:11">
      <c r="A7" s="4"/>
      <c r="B7" s="8"/>
      <c r="C7" s="4" t="s">
        <v>44</v>
      </c>
      <c r="D7" s="4" t="s">
        <v>39</v>
      </c>
      <c r="E7" s="4">
        <v>1080</v>
      </c>
      <c r="F7" s="4">
        <v>10</v>
      </c>
      <c r="G7" s="4">
        <f t="shared" si="0"/>
        <v>10800</v>
      </c>
      <c r="H7" s="6">
        <v>3.552</v>
      </c>
      <c r="I7" s="4">
        <f t="shared" si="1"/>
        <v>3836.16</v>
      </c>
      <c r="J7" s="15">
        <f t="shared" si="2"/>
        <v>0.3552</v>
      </c>
      <c r="K7" s="15"/>
    </row>
    <row r="8" ht="24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ht="24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ht="24" spans="1:11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ht="24" spans="1:11">
      <c r="A11" s="4"/>
      <c r="B11" s="4"/>
      <c r="C11" s="4" t="s">
        <v>49</v>
      </c>
      <c r="D11" s="4" t="s">
        <v>47</v>
      </c>
      <c r="E11" s="4">
        <v>5</v>
      </c>
      <c r="F11" s="4">
        <v>11000</v>
      </c>
      <c r="G11" s="4">
        <f t="shared" si="0"/>
        <v>55000</v>
      </c>
      <c r="H11" s="6">
        <v>4070</v>
      </c>
      <c r="I11" s="4">
        <f t="shared" si="1"/>
        <v>20350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60</v>
      </c>
      <c r="F13" s="4">
        <v>150</v>
      </c>
      <c r="G13" s="4">
        <f t="shared" si="0"/>
        <v>9000</v>
      </c>
      <c r="H13" s="6">
        <v>55.5</v>
      </c>
      <c r="I13" s="4">
        <f t="shared" si="1"/>
        <v>3330</v>
      </c>
      <c r="J13" s="15">
        <f t="shared" si="2"/>
        <v>0.37</v>
      </c>
      <c r="K13" s="15"/>
    </row>
    <row r="14" ht="2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spans="1:11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24" spans="1:11">
      <c r="A16" s="4"/>
      <c r="B16" s="4"/>
      <c r="C16" s="4" t="s">
        <v>58</v>
      </c>
      <c r="D16" s="4" t="s">
        <v>57</v>
      </c>
      <c r="E16" s="7">
        <v>72</v>
      </c>
      <c r="F16" s="4">
        <v>80</v>
      </c>
      <c r="G16" s="4">
        <f t="shared" si="0"/>
        <v>5760</v>
      </c>
      <c r="H16" s="6">
        <v>29.6</v>
      </c>
      <c r="I16" s="4">
        <f t="shared" si="1"/>
        <v>2131.2</v>
      </c>
      <c r="J16" s="15">
        <f t="shared" si="2"/>
        <v>0.37</v>
      </c>
      <c r="K16" s="15"/>
    </row>
    <row r="17" ht="24" spans="1:11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24" spans="1:11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ht="36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ht="24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ht="24" spans="1:11">
      <c r="A21" s="4">
        <v>3</v>
      </c>
      <c r="B21" s="4"/>
      <c r="C21" s="4" t="s">
        <v>63</v>
      </c>
      <c r="D21" s="4" t="s">
        <v>64</v>
      </c>
      <c r="E21" s="4">
        <v>1</v>
      </c>
      <c r="F21" s="4">
        <v>4000</v>
      </c>
      <c r="G21" s="4">
        <f t="shared" si="0"/>
        <v>4000</v>
      </c>
      <c r="H21" s="6">
        <v>1184</v>
      </c>
      <c r="I21" s="4">
        <f t="shared" si="1"/>
        <v>1184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ht="24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ht="24" spans="1:11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86960</v>
      </c>
      <c r="H26" s="14"/>
      <c r="I26" s="3">
        <f>SUM(I4:I25)</f>
        <v>31630.56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H4" sqref="H4:H24"/>
    </sheetView>
  </sheetViews>
  <sheetFormatPr defaultColWidth="8.89166666666667" defaultRowHeight="13.5"/>
  <cols>
    <col min="3" max="4" width="16.891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79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7">
        <v>40</v>
      </c>
      <c r="F4" s="4">
        <v>20</v>
      </c>
      <c r="G4" s="4">
        <f t="shared" ref="G4:G25" si="0">E4*F4</f>
        <v>800</v>
      </c>
      <c r="H4" s="6">
        <v>6.66</v>
      </c>
      <c r="I4" s="4">
        <f t="shared" ref="I4:I25" si="1">E4*H4</f>
        <v>266.4</v>
      </c>
      <c r="J4" s="15">
        <f t="shared" ref="J4:J24" si="2">H4/F4</f>
        <v>0.333</v>
      </c>
      <c r="K4" s="15"/>
    </row>
    <row r="5" ht="14.25" spans="1:11">
      <c r="A5" s="4"/>
      <c r="B5" s="4"/>
      <c r="C5" s="4" t="s">
        <v>40</v>
      </c>
      <c r="D5" s="4" t="s">
        <v>39</v>
      </c>
      <c r="E5" s="7">
        <v>70</v>
      </c>
      <c r="F5" s="4">
        <v>20</v>
      </c>
      <c r="G5" s="4">
        <f t="shared" si="0"/>
        <v>1400</v>
      </c>
      <c r="H5" s="6">
        <v>6.66</v>
      </c>
      <c r="I5" s="4">
        <f t="shared" si="1"/>
        <v>466.2</v>
      </c>
      <c r="J5" s="15">
        <f t="shared" si="2"/>
        <v>0.333</v>
      </c>
      <c r="K5" s="15"/>
    </row>
    <row r="6" spans="1:11">
      <c r="A6" s="4"/>
      <c r="B6" s="4" t="s">
        <v>41</v>
      </c>
      <c r="C6" s="4" t="s">
        <v>42</v>
      </c>
      <c r="D6" s="4" t="s">
        <v>43</v>
      </c>
      <c r="E6" s="4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spans="1:11">
      <c r="A7" s="4"/>
      <c r="B7" s="8"/>
      <c r="C7" s="4" t="s">
        <v>44</v>
      </c>
      <c r="D7" s="4" t="s">
        <v>39</v>
      </c>
      <c r="E7" s="4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spans="1:11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42</v>
      </c>
      <c r="F13" s="4">
        <v>150</v>
      </c>
      <c r="G13" s="4">
        <f t="shared" si="0"/>
        <v>6300</v>
      </c>
      <c r="H13" s="6">
        <v>55.5</v>
      </c>
      <c r="I13" s="4">
        <f t="shared" si="1"/>
        <v>2331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spans="1:11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7"/>
      <c r="F16" s="4">
        <v>80</v>
      </c>
      <c r="G16" s="4">
        <f t="shared" si="0"/>
        <v>0</v>
      </c>
      <c r="H16" s="6">
        <v>29.6</v>
      </c>
      <c r="I16" s="4">
        <f t="shared" si="1"/>
        <v>0</v>
      </c>
      <c r="J16" s="15">
        <f t="shared" si="2"/>
        <v>0.37</v>
      </c>
      <c r="K16" s="15"/>
    </row>
    <row r="17" spans="1:11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spans="1:11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>
        <v>1</v>
      </c>
      <c r="F21" s="4">
        <v>4000</v>
      </c>
      <c r="G21" s="4">
        <f t="shared" si="0"/>
        <v>4000</v>
      </c>
      <c r="H21" s="6">
        <v>1184</v>
      </c>
      <c r="I21" s="4">
        <f t="shared" si="1"/>
        <v>1184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spans="1:11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12500</v>
      </c>
      <c r="H26" s="14"/>
      <c r="I26" s="3">
        <f>SUM(I4:I25)</f>
        <v>4247.6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H4" sqref="H4:H24"/>
    </sheetView>
  </sheetViews>
  <sheetFormatPr defaultColWidth="8.89166666666667" defaultRowHeight="13.5"/>
  <cols>
    <col min="2" max="2" width="15" customWidth="1"/>
    <col min="3" max="3" width="16.441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80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7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</row>
    <row r="5" ht="14.25" spans="1:11">
      <c r="A5" s="4"/>
      <c r="B5" s="4"/>
      <c r="C5" s="4" t="s">
        <v>40</v>
      </c>
      <c r="D5" s="4" t="s">
        <v>39</v>
      </c>
      <c r="E5" s="7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</row>
    <row r="6" spans="1:11">
      <c r="A6" s="4"/>
      <c r="B6" s="4" t="s">
        <v>41</v>
      </c>
      <c r="C6" s="4" t="s">
        <v>42</v>
      </c>
      <c r="D6" s="4" t="s">
        <v>43</v>
      </c>
      <c r="E6" s="4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spans="1:11">
      <c r="A7" s="4"/>
      <c r="B7" s="8"/>
      <c r="C7" s="4" t="s">
        <v>44</v>
      </c>
      <c r="D7" s="4" t="s">
        <v>39</v>
      </c>
      <c r="E7" s="4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spans="1:11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60</v>
      </c>
      <c r="F13" s="4">
        <v>150</v>
      </c>
      <c r="G13" s="4">
        <f t="shared" si="0"/>
        <v>9000</v>
      </c>
      <c r="H13" s="6">
        <v>55.5</v>
      </c>
      <c r="I13" s="4">
        <f t="shared" si="1"/>
        <v>3330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spans="1:11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7"/>
      <c r="F16" s="4">
        <v>80</v>
      </c>
      <c r="G16" s="4">
        <f t="shared" si="0"/>
        <v>0</v>
      </c>
      <c r="H16" s="6">
        <v>29.6</v>
      </c>
      <c r="I16" s="4">
        <f t="shared" si="1"/>
        <v>0</v>
      </c>
      <c r="J16" s="15">
        <f t="shared" si="2"/>
        <v>0.37</v>
      </c>
      <c r="K16" s="15"/>
    </row>
    <row r="17" spans="1:11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spans="1:11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spans="1:11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9000</v>
      </c>
      <c r="H26" s="14"/>
      <c r="I26" s="3">
        <f>SUM(I4:I25)</f>
        <v>3330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workbookViewId="0">
      <selection activeCell="I22" sqref="I22"/>
    </sheetView>
  </sheetViews>
  <sheetFormatPr defaultColWidth="8.89166666666667" defaultRowHeight="13.5"/>
  <cols>
    <col min="3" max="3" width="26.666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81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5">
        <v>157</v>
      </c>
      <c r="F4" s="4">
        <v>20</v>
      </c>
      <c r="G4" s="4">
        <f t="shared" ref="G4:G25" si="0">E4*F4</f>
        <v>3140</v>
      </c>
      <c r="H4" s="6">
        <v>6.66</v>
      </c>
      <c r="I4" s="4">
        <f t="shared" ref="I4:I25" si="1">E4*H4</f>
        <v>1045.62</v>
      </c>
      <c r="J4" s="15">
        <f t="shared" ref="J4:J24" si="2">H4/F4</f>
        <v>0.333</v>
      </c>
      <c r="K4" s="15"/>
    </row>
    <row r="5" ht="14.25" spans="1:11">
      <c r="A5" s="4"/>
      <c r="B5" s="4"/>
      <c r="C5" s="4" t="s">
        <v>40</v>
      </c>
      <c r="D5" s="4" t="s">
        <v>39</v>
      </c>
      <c r="E5" s="5">
        <v>162</v>
      </c>
      <c r="F5" s="4">
        <v>20</v>
      </c>
      <c r="G5" s="4">
        <f t="shared" si="0"/>
        <v>3240</v>
      </c>
      <c r="H5" s="6">
        <v>6.66</v>
      </c>
      <c r="I5" s="4">
        <f t="shared" si="1"/>
        <v>1078.92</v>
      </c>
      <c r="J5" s="15">
        <f t="shared" si="2"/>
        <v>0.333</v>
      </c>
      <c r="K5" s="15"/>
    </row>
    <row r="6" ht="14.25" spans="1:11">
      <c r="A6" s="4"/>
      <c r="B6" s="4" t="s">
        <v>41</v>
      </c>
      <c r="C6" s="4" t="s">
        <v>42</v>
      </c>
      <c r="D6" s="4" t="s">
        <v>43</v>
      </c>
      <c r="E6" s="7">
        <v>40</v>
      </c>
      <c r="F6" s="4">
        <v>20</v>
      </c>
      <c r="G6" s="4">
        <f t="shared" si="0"/>
        <v>800</v>
      </c>
      <c r="H6" s="6">
        <v>7.4</v>
      </c>
      <c r="I6" s="4">
        <f t="shared" si="1"/>
        <v>296</v>
      </c>
      <c r="J6" s="15">
        <f t="shared" si="2"/>
        <v>0.37</v>
      </c>
      <c r="K6" s="15"/>
    </row>
    <row r="7" ht="14.25" spans="1:11">
      <c r="A7" s="4"/>
      <c r="B7" s="8"/>
      <c r="C7" s="4" t="s">
        <v>44</v>
      </c>
      <c r="D7" s="4" t="s">
        <v>39</v>
      </c>
      <c r="E7" s="7">
        <v>60</v>
      </c>
      <c r="F7" s="4">
        <v>10</v>
      </c>
      <c r="G7" s="4">
        <f t="shared" si="0"/>
        <v>600</v>
      </c>
      <c r="H7" s="6">
        <v>3.552</v>
      </c>
      <c r="I7" s="4">
        <f t="shared" si="1"/>
        <v>213.12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spans="1:11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50</v>
      </c>
      <c r="F13" s="4">
        <v>150</v>
      </c>
      <c r="G13" s="4">
        <f t="shared" si="0"/>
        <v>7500</v>
      </c>
      <c r="H13" s="6">
        <v>55.5</v>
      </c>
      <c r="I13" s="4">
        <f t="shared" si="1"/>
        <v>2775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>
        <v>50</v>
      </c>
      <c r="F15" s="4">
        <v>80</v>
      </c>
      <c r="G15" s="4">
        <f t="shared" si="0"/>
        <v>4000</v>
      </c>
      <c r="H15" s="6">
        <v>29.6</v>
      </c>
      <c r="I15" s="4">
        <f t="shared" si="1"/>
        <v>1480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5">
        <v>500</v>
      </c>
      <c r="F16" s="4">
        <v>80</v>
      </c>
      <c r="G16" s="4">
        <f t="shared" si="0"/>
        <v>40000</v>
      </c>
      <c r="H16" s="6">
        <v>29.6</v>
      </c>
      <c r="I16" s="4">
        <f t="shared" si="1"/>
        <v>14800</v>
      </c>
      <c r="J16" s="15">
        <f t="shared" si="2"/>
        <v>0.37</v>
      </c>
      <c r="K16" s="15"/>
    </row>
    <row r="17" spans="1:11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14.25" spans="1:11">
      <c r="A18" s="4"/>
      <c r="B18" s="4"/>
      <c r="C18" s="4" t="s">
        <v>60</v>
      </c>
      <c r="D18" s="4" t="s">
        <v>47</v>
      </c>
      <c r="E18" s="10">
        <v>1</v>
      </c>
      <c r="F18" s="4">
        <v>15000</v>
      </c>
      <c r="G18" s="4">
        <f t="shared" si="0"/>
        <v>15000</v>
      </c>
      <c r="H18" s="6">
        <v>3330</v>
      </c>
      <c r="I18" s="4">
        <f t="shared" si="1"/>
        <v>3330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spans="1:11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74280</v>
      </c>
      <c r="H26" s="14"/>
      <c r="I26" s="3">
        <f>SUM(I4:I25)</f>
        <v>25018.66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H4" sqref="H4:H24"/>
    </sheetView>
  </sheetViews>
  <sheetFormatPr defaultColWidth="8.89166666666667" defaultRowHeight="13.5"/>
  <cols>
    <col min="2" max="2" width="22.891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82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5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</row>
    <row r="5" ht="24" spans="1:11">
      <c r="A5" s="4"/>
      <c r="B5" s="4"/>
      <c r="C5" s="4" t="s">
        <v>40</v>
      </c>
      <c r="D5" s="4" t="s">
        <v>39</v>
      </c>
      <c r="E5" s="7">
        <v>200</v>
      </c>
      <c r="F5" s="4">
        <v>20</v>
      </c>
      <c r="G5" s="4">
        <f t="shared" si="0"/>
        <v>4000</v>
      </c>
      <c r="H5" s="6">
        <v>6.66</v>
      </c>
      <c r="I5" s="4">
        <f t="shared" si="1"/>
        <v>1332</v>
      </c>
      <c r="J5" s="15">
        <f t="shared" si="2"/>
        <v>0.333</v>
      </c>
      <c r="K5" s="15"/>
    </row>
    <row r="6" ht="24" spans="1:11">
      <c r="A6" s="4"/>
      <c r="B6" s="4" t="s">
        <v>41</v>
      </c>
      <c r="C6" s="4" t="s">
        <v>42</v>
      </c>
      <c r="D6" s="4" t="s">
        <v>43</v>
      </c>
      <c r="E6" s="5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ht="24" spans="1:11">
      <c r="A7" s="4"/>
      <c r="B7" s="8"/>
      <c r="C7" s="4" t="s">
        <v>44</v>
      </c>
      <c r="D7" s="4" t="s">
        <v>39</v>
      </c>
      <c r="E7" s="5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</row>
    <row r="8" ht="24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ht="24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ht="24" spans="1:11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ht="24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20</v>
      </c>
      <c r="F13" s="4">
        <v>150</v>
      </c>
      <c r="G13" s="4">
        <f t="shared" si="0"/>
        <v>3000</v>
      </c>
      <c r="H13" s="6">
        <v>55.5</v>
      </c>
      <c r="I13" s="4">
        <f t="shared" si="1"/>
        <v>1110</v>
      </c>
      <c r="J13" s="15">
        <f t="shared" si="2"/>
        <v>0.37</v>
      </c>
      <c r="K13" s="15"/>
    </row>
    <row r="14" ht="2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24" spans="1:11">
      <c r="A16" s="4"/>
      <c r="B16" s="4"/>
      <c r="C16" s="4" t="s">
        <v>58</v>
      </c>
      <c r="D16" s="4" t="s">
        <v>57</v>
      </c>
      <c r="E16" s="7">
        <v>412</v>
      </c>
      <c r="F16" s="4">
        <v>80</v>
      </c>
      <c r="G16" s="4">
        <f t="shared" si="0"/>
        <v>32960</v>
      </c>
      <c r="H16" s="6">
        <v>29.6</v>
      </c>
      <c r="I16" s="4">
        <f t="shared" si="1"/>
        <v>12195.2</v>
      </c>
      <c r="J16" s="15">
        <f t="shared" si="2"/>
        <v>0.37</v>
      </c>
      <c r="K16" s="15"/>
    </row>
    <row r="17" ht="24" spans="1:11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24" spans="1:11">
      <c r="A18" s="4"/>
      <c r="B18" s="4"/>
      <c r="C18" s="4" t="s">
        <v>60</v>
      </c>
      <c r="D18" s="4" t="s">
        <v>47</v>
      </c>
      <c r="E18" s="10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ht="36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ht="24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ht="24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ht="24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ht="24" spans="1:11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39960</v>
      </c>
      <c r="H26" s="14"/>
      <c r="I26" s="3">
        <f>SUM(I4:I25)</f>
        <v>14637.2</v>
      </c>
      <c r="J26" s="18"/>
      <c r="K26" s="19"/>
    </row>
    <row r="27" spans="1:11">
      <c r="A27" s="20" t="s">
        <v>83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H4" sqref="H4:H24"/>
    </sheetView>
  </sheetViews>
  <sheetFormatPr defaultColWidth="8.89166666666667" defaultRowHeight="13.5"/>
  <cols>
    <col min="3" max="3" width="21.891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84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5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</row>
    <row r="5" ht="14.25" spans="1:11">
      <c r="A5" s="4"/>
      <c r="B5" s="4"/>
      <c r="C5" s="4" t="s">
        <v>40</v>
      </c>
      <c r="D5" s="4" t="s">
        <v>39</v>
      </c>
      <c r="E5" s="7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</row>
    <row r="6" ht="14.25" spans="1:11">
      <c r="A6" s="4"/>
      <c r="B6" s="4" t="s">
        <v>41</v>
      </c>
      <c r="C6" s="4" t="s">
        <v>42</v>
      </c>
      <c r="D6" s="4" t="s">
        <v>43</v>
      </c>
      <c r="E6" s="5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ht="14.25" spans="1:11">
      <c r="A7" s="4"/>
      <c r="B7" s="8"/>
      <c r="C7" s="4" t="s">
        <v>44</v>
      </c>
      <c r="D7" s="4" t="s">
        <v>39</v>
      </c>
      <c r="E7" s="5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spans="1:11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240</v>
      </c>
      <c r="F13" s="4">
        <v>150</v>
      </c>
      <c r="G13" s="4">
        <f t="shared" si="0"/>
        <v>36000</v>
      </c>
      <c r="H13" s="6">
        <v>55.5</v>
      </c>
      <c r="I13" s="4">
        <f t="shared" si="1"/>
        <v>13320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>
        <v>50</v>
      </c>
      <c r="F15" s="4">
        <v>80</v>
      </c>
      <c r="G15" s="4">
        <f t="shared" si="0"/>
        <v>4000</v>
      </c>
      <c r="H15" s="6">
        <v>29.6</v>
      </c>
      <c r="I15" s="4">
        <f t="shared" si="1"/>
        <v>1480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5">
        <v>557.6</v>
      </c>
      <c r="F16" s="4">
        <v>80</v>
      </c>
      <c r="G16" s="4">
        <f t="shared" si="0"/>
        <v>44608</v>
      </c>
      <c r="H16" s="6">
        <v>29.6</v>
      </c>
      <c r="I16" s="4">
        <f t="shared" si="1"/>
        <v>16504.96</v>
      </c>
      <c r="J16" s="15">
        <f t="shared" si="2"/>
        <v>0.37</v>
      </c>
      <c r="K16" s="15"/>
    </row>
    <row r="17" spans="1:11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14.25" spans="1:11">
      <c r="A18" s="4"/>
      <c r="B18" s="4"/>
      <c r="C18" s="4" t="s">
        <v>60</v>
      </c>
      <c r="D18" s="4" t="s">
        <v>47</v>
      </c>
      <c r="E18" s="10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spans="1:11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84608</v>
      </c>
      <c r="H26" s="14"/>
      <c r="I26" s="3">
        <f>SUM(I4:I25)</f>
        <v>31304.96</v>
      </c>
      <c r="J26" s="18"/>
      <c r="K26" s="19"/>
    </row>
    <row r="27" spans="1:11">
      <c r="A27" s="20" t="s">
        <v>85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J24" sqref="J24:K24"/>
    </sheetView>
  </sheetViews>
  <sheetFormatPr defaultColWidth="8.89166666666667" defaultRowHeight="13.5"/>
  <cols>
    <col min="3" max="3" width="17.4416666666667" customWidth="1"/>
    <col min="4" max="4" width="16.225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86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5" spans="1:11">
      <c r="A4" s="4">
        <v>1</v>
      </c>
      <c r="B4" s="4"/>
      <c r="C4" s="4" t="s">
        <v>38</v>
      </c>
      <c r="D4" s="4" t="s">
        <v>39</v>
      </c>
      <c r="E4" s="5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</row>
    <row r="5" ht="15" spans="1:11">
      <c r="A5" s="4"/>
      <c r="B5" s="4"/>
      <c r="C5" s="4" t="s">
        <v>40</v>
      </c>
      <c r="D5" s="4" t="s">
        <v>39</v>
      </c>
      <c r="E5" s="21">
        <v>40</v>
      </c>
      <c r="F5" s="4">
        <v>20</v>
      </c>
      <c r="G5" s="4">
        <f t="shared" si="0"/>
        <v>800</v>
      </c>
      <c r="H5" s="6">
        <v>6.66</v>
      </c>
      <c r="I5" s="4">
        <f t="shared" si="1"/>
        <v>266.4</v>
      </c>
      <c r="J5" s="15">
        <f t="shared" si="2"/>
        <v>0.333</v>
      </c>
      <c r="K5" s="15"/>
    </row>
    <row r="6" ht="14.25" spans="1:11">
      <c r="A6" s="4"/>
      <c r="B6" s="4" t="s">
        <v>41</v>
      </c>
      <c r="C6" s="4" t="s">
        <v>42</v>
      </c>
      <c r="D6" s="4" t="s">
        <v>43</v>
      </c>
      <c r="E6" s="5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ht="14.25" spans="1:11">
      <c r="A7" s="4"/>
      <c r="B7" s="8"/>
      <c r="C7" s="4" t="s">
        <v>44</v>
      </c>
      <c r="D7" s="4" t="s">
        <v>39</v>
      </c>
      <c r="E7" s="5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spans="1:11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99</v>
      </c>
      <c r="F13" s="4">
        <v>150</v>
      </c>
      <c r="G13" s="4">
        <f t="shared" si="0"/>
        <v>14850</v>
      </c>
      <c r="H13" s="6">
        <v>55.5</v>
      </c>
      <c r="I13" s="4">
        <f t="shared" si="1"/>
        <v>5494.5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7">
        <v>1354</v>
      </c>
      <c r="F16" s="4">
        <v>80</v>
      </c>
      <c r="G16" s="4">
        <f t="shared" si="0"/>
        <v>108320</v>
      </c>
      <c r="H16" s="6">
        <v>29.6</v>
      </c>
      <c r="I16" s="4">
        <f t="shared" si="1"/>
        <v>40078.4</v>
      </c>
      <c r="J16" s="15">
        <f t="shared" si="2"/>
        <v>0.37</v>
      </c>
      <c r="K16" s="15"/>
    </row>
    <row r="17" spans="1:11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14.25" spans="1:11">
      <c r="A18" s="4"/>
      <c r="B18" s="4"/>
      <c r="C18" s="4" t="s">
        <v>60</v>
      </c>
      <c r="D18" s="4" t="s">
        <v>47</v>
      </c>
      <c r="E18" s="10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spans="1:11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123970</v>
      </c>
      <c r="H26" s="14"/>
      <c r="I26" s="3">
        <f>SUM(I4:I25)</f>
        <v>45839.3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H4" sqref="H4:H24"/>
    </sheetView>
  </sheetViews>
  <sheetFormatPr defaultColWidth="8.89166666666667" defaultRowHeight="13.5"/>
  <cols>
    <col min="2" max="2" width="21.775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87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5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</row>
    <row r="5" ht="24" spans="1:11">
      <c r="A5" s="4"/>
      <c r="B5" s="4"/>
      <c r="C5" s="4" t="s">
        <v>40</v>
      </c>
      <c r="D5" s="4" t="s">
        <v>39</v>
      </c>
      <c r="E5" s="7">
        <v>330</v>
      </c>
      <c r="F5" s="4">
        <v>20</v>
      </c>
      <c r="G5" s="4">
        <f t="shared" si="0"/>
        <v>6600</v>
      </c>
      <c r="H5" s="6">
        <v>6.66</v>
      </c>
      <c r="I5" s="4">
        <f t="shared" si="1"/>
        <v>2197.8</v>
      </c>
      <c r="J5" s="15">
        <f t="shared" si="2"/>
        <v>0.333</v>
      </c>
      <c r="K5" s="15"/>
    </row>
    <row r="6" ht="24" spans="1:11">
      <c r="A6" s="4"/>
      <c r="B6" s="4" t="s">
        <v>41</v>
      </c>
      <c r="C6" s="4" t="s">
        <v>42</v>
      </c>
      <c r="D6" s="4" t="s">
        <v>43</v>
      </c>
      <c r="E6" s="5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ht="24" spans="1:11">
      <c r="A7" s="4"/>
      <c r="B7" s="8"/>
      <c r="C7" s="4" t="s">
        <v>44</v>
      </c>
      <c r="D7" s="4" t="s">
        <v>39</v>
      </c>
      <c r="E7" s="5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</row>
    <row r="8" ht="24" spans="1:11">
      <c r="A8" s="4"/>
      <c r="B8" s="8"/>
      <c r="C8" s="4" t="s">
        <v>45</v>
      </c>
      <c r="D8" s="4" t="s">
        <v>39</v>
      </c>
      <c r="E8" s="7">
        <v>16</v>
      </c>
      <c r="F8" s="4">
        <v>10</v>
      </c>
      <c r="G8" s="4">
        <f t="shared" si="0"/>
        <v>160</v>
      </c>
      <c r="H8" s="6">
        <v>3.552</v>
      </c>
      <c r="I8" s="4">
        <f t="shared" si="1"/>
        <v>56.832</v>
      </c>
      <c r="J8" s="15">
        <f t="shared" si="2"/>
        <v>0.3552</v>
      </c>
      <c r="K8" s="15"/>
    </row>
    <row r="9" ht="24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ht="24" spans="1:11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ht="24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160</v>
      </c>
      <c r="F13" s="4">
        <v>150</v>
      </c>
      <c r="G13" s="4">
        <f t="shared" si="0"/>
        <v>24000</v>
      </c>
      <c r="H13" s="6">
        <v>55.5</v>
      </c>
      <c r="I13" s="4">
        <f t="shared" si="1"/>
        <v>8880</v>
      </c>
      <c r="J13" s="15">
        <f t="shared" si="2"/>
        <v>0.37</v>
      </c>
      <c r="K13" s="15"/>
    </row>
    <row r="14" ht="2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24" spans="1:11">
      <c r="A16" s="4"/>
      <c r="B16" s="4"/>
      <c r="C16" s="4" t="s">
        <v>58</v>
      </c>
      <c r="D16" s="4" t="s">
        <v>57</v>
      </c>
      <c r="E16" s="7">
        <v>800</v>
      </c>
      <c r="F16" s="4">
        <v>80</v>
      </c>
      <c r="G16" s="4">
        <f t="shared" si="0"/>
        <v>64000</v>
      </c>
      <c r="H16" s="6">
        <v>29.6</v>
      </c>
      <c r="I16" s="4">
        <f t="shared" si="1"/>
        <v>23680</v>
      </c>
      <c r="J16" s="15">
        <f t="shared" si="2"/>
        <v>0.37</v>
      </c>
      <c r="K16" s="15"/>
    </row>
    <row r="17" ht="24" spans="1:11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24" spans="1:11">
      <c r="A18" s="4"/>
      <c r="B18" s="4"/>
      <c r="C18" s="4" t="s">
        <v>60</v>
      </c>
      <c r="D18" s="4" t="s">
        <v>47</v>
      </c>
      <c r="E18" s="10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ht="36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ht="24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ht="24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ht="24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ht="24" spans="1:11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94760</v>
      </c>
      <c r="H26" s="14"/>
      <c r="I26" s="3">
        <f>SUM(I4:I25)</f>
        <v>34814.632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H4" sqref="H4:H24"/>
    </sheetView>
  </sheetViews>
  <sheetFormatPr defaultColWidth="8.89166666666667" defaultRowHeight="13.5"/>
  <cols>
    <col min="2" max="2" width="21.8916666666667" customWidth="1"/>
    <col min="3" max="3" width="17.1083333333333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88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5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</row>
    <row r="5" ht="14.25" spans="1:11">
      <c r="A5" s="4"/>
      <c r="B5" s="4"/>
      <c r="C5" s="4" t="s">
        <v>40</v>
      </c>
      <c r="D5" s="4" t="s">
        <v>39</v>
      </c>
      <c r="E5" s="7">
        <v>530</v>
      </c>
      <c r="F5" s="4">
        <v>20</v>
      </c>
      <c r="G5" s="4">
        <f t="shared" si="0"/>
        <v>10600</v>
      </c>
      <c r="H5" s="6">
        <v>6.66</v>
      </c>
      <c r="I5" s="4">
        <f t="shared" si="1"/>
        <v>3529.8</v>
      </c>
      <c r="J5" s="15">
        <f t="shared" si="2"/>
        <v>0.333</v>
      </c>
      <c r="K5" s="15"/>
    </row>
    <row r="6" ht="14.25" spans="1:11">
      <c r="A6" s="4"/>
      <c r="B6" s="4" t="s">
        <v>41</v>
      </c>
      <c r="C6" s="4" t="s">
        <v>42</v>
      </c>
      <c r="D6" s="4" t="s">
        <v>43</v>
      </c>
      <c r="E6" s="5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ht="14.25" spans="1:11">
      <c r="A7" s="4"/>
      <c r="B7" s="8"/>
      <c r="C7" s="4" t="s">
        <v>44</v>
      </c>
      <c r="D7" s="4" t="s">
        <v>39</v>
      </c>
      <c r="E7" s="5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ht="14.25" spans="1:11">
      <c r="A10" s="4"/>
      <c r="B10" s="4"/>
      <c r="C10" s="4" t="s">
        <v>48</v>
      </c>
      <c r="D10" s="4" t="s">
        <v>47</v>
      </c>
      <c r="E10" s="7">
        <v>2</v>
      </c>
      <c r="F10" s="4">
        <v>10000</v>
      </c>
      <c r="G10" s="4">
        <f t="shared" si="0"/>
        <v>20000</v>
      </c>
      <c r="H10" s="6">
        <v>3700</v>
      </c>
      <c r="I10" s="4">
        <f t="shared" si="1"/>
        <v>7400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172</v>
      </c>
      <c r="F13" s="4">
        <v>150</v>
      </c>
      <c r="G13" s="4">
        <f t="shared" si="0"/>
        <v>25800</v>
      </c>
      <c r="H13" s="6">
        <v>55.5</v>
      </c>
      <c r="I13" s="4">
        <f t="shared" si="1"/>
        <v>9546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5"/>
      <c r="F16" s="4">
        <v>80</v>
      </c>
      <c r="G16" s="4">
        <f t="shared" si="0"/>
        <v>0</v>
      </c>
      <c r="H16" s="6">
        <v>29.6</v>
      </c>
      <c r="I16" s="4">
        <f t="shared" si="1"/>
        <v>0</v>
      </c>
      <c r="J16" s="15">
        <f t="shared" si="2"/>
        <v>0.37</v>
      </c>
      <c r="K16" s="15"/>
    </row>
    <row r="17" ht="14.25" spans="1:11">
      <c r="A17" s="4"/>
      <c r="B17" s="4"/>
      <c r="C17" s="4" t="s">
        <v>59</v>
      </c>
      <c r="D17" s="4" t="s">
        <v>57</v>
      </c>
      <c r="E17" s="5">
        <v>2066</v>
      </c>
      <c r="F17" s="4">
        <v>80</v>
      </c>
      <c r="G17" s="4">
        <f t="shared" si="0"/>
        <v>165280</v>
      </c>
      <c r="H17" s="6">
        <v>29.6</v>
      </c>
      <c r="I17" s="4">
        <f t="shared" si="1"/>
        <v>61153.6</v>
      </c>
      <c r="J17" s="15">
        <f t="shared" si="2"/>
        <v>0.37</v>
      </c>
      <c r="K17" s="15"/>
    </row>
    <row r="18" ht="14.25" spans="1:11">
      <c r="A18" s="4"/>
      <c r="B18" s="4"/>
      <c r="C18" s="4" t="s">
        <v>60</v>
      </c>
      <c r="D18" s="4" t="s">
        <v>47</v>
      </c>
      <c r="E18" s="9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ht="14.25" spans="1:11">
      <c r="A24" s="4"/>
      <c r="B24" s="8"/>
      <c r="C24" s="4" t="s">
        <v>68</v>
      </c>
      <c r="D24" s="4" t="s">
        <v>64</v>
      </c>
      <c r="E24" s="10">
        <v>1</v>
      </c>
      <c r="F24" s="4">
        <v>40000</v>
      </c>
      <c r="G24" s="4">
        <f t="shared" si="0"/>
        <v>40000</v>
      </c>
      <c r="H24" s="6">
        <v>11840</v>
      </c>
      <c r="I24" s="4">
        <f t="shared" si="1"/>
        <v>11840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261680</v>
      </c>
      <c r="H26" s="14"/>
      <c r="I26" s="3">
        <f>SUM(I4:I25)</f>
        <v>93469.4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H4" sqref="H4:H24"/>
    </sheetView>
  </sheetViews>
  <sheetFormatPr defaultColWidth="8.89166666666667" defaultRowHeight="13.5"/>
  <cols>
    <col min="2" max="2" width="22.3333333333333" customWidth="1"/>
    <col min="3" max="3" width="16.891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89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7">
        <v>140</v>
      </c>
      <c r="F4" s="4">
        <v>20</v>
      </c>
      <c r="G4" s="4">
        <f t="shared" ref="G4:G25" si="0">E4*F4</f>
        <v>2800</v>
      </c>
      <c r="H4" s="6">
        <v>6.66</v>
      </c>
      <c r="I4" s="4">
        <f t="shared" ref="I4:I25" si="1">E4*H4</f>
        <v>932.4</v>
      </c>
      <c r="J4" s="15">
        <f t="shared" ref="J4:J24" si="2">H4/F4</f>
        <v>0.333</v>
      </c>
      <c r="K4" s="15"/>
    </row>
    <row r="5" ht="14.25" spans="1:11">
      <c r="A5" s="4"/>
      <c r="B5" s="4"/>
      <c r="C5" s="4" t="s">
        <v>40</v>
      </c>
      <c r="D5" s="4" t="s">
        <v>39</v>
      </c>
      <c r="E5" s="7">
        <v>200</v>
      </c>
      <c r="F5" s="4">
        <v>20</v>
      </c>
      <c r="G5" s="4">
        <f t="shared" si="0"/>
        <v>4000</v>
      </c>
      <c r="H5" s="6">
        <v>6.66</v>
      </c>
      <c r="I5" s="4">
        <f t="shared" si="1"/>
        <v>1332</v>
      </c>
      <c r="J5" s="15">
        <f t="shared" si="2"/>
        <v>0.333</v>
      </c>
      <c r="K5" s="15"/>
    </row>
    <row r="6" ht="14.25" spans="1:11">
      <c r="A6" s="4"/>
      <c r="B6" s="4" t="s">
        <v>41</v>
      </c>
      <c r="C6" s="4" t="s">
        <v>42</v>
      </c>
      <c r="D6" s="4" t="s">
        <v>43</v>
      </c>
      <c r="E6" s="5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ht="14.25" spans="1:11">
      <c r="A7" s="4"/>
      <c r="B7" s="8"/>
      <c r="C7" s="4" t="s">
        <v>44</v>
      </c>
      <c r="D7" s="4" t="s">
        <v>39</v>
      </c>
      <c r="E7" s="7">
        <v>60</v>
      </c>
      <c r="F7" s="4">
        <v>10</v>
      </c>
      <c r="G7" s="4">
        <f t="shared" si="0"/>
        <v>600</v>
      </c>
      <c r="H7" s="6">
        <v>3.552</v>
      </c>
      <c r="I7" s="4">
        <f t="shared" si="1"/>
        <v>213.12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ht="14.25" spans="1:11">
      <c r="A10" s="4"/>
      <c r="B10" s="4"/>
      <c r="C10" s="4" t="s">
        <v>48</v>
      </c>
      <c r="D10" s="4" t="s">
        <v>47</v>
      </c>
      <c r="E10" s="7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120</v>
      </c>
      <c r="F13" s="4">
        <v>150</v>
      </c>
      <c r="G13" s="4">
        <f t="shared" si="0"/>
        <v>18000</v>
      </c>
      <c r="H13" s="6">
        <v>55.5</v>
      </c>
      <c r="I13" s="4">
        <f t="shared" si="1"/>
        <v>6660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7">
        <v>226.5</v>
      </c>
      <c r="F16" s="4">
        <v>80</v>
      </c>
      <c r="G16" s="4">
        <f t="shared" si="0"/>
        <v>18120</v>
      </c>
      <c r="H16" s="6">
        <v>29.6</v>
      </c>
      <c r="I16" s="4">
        <f t="shared" si="1"/>
        <v>6704.4</v>
      </c>
      <c r="J16" s="15">
        <f t="shared" si="2"/>
        <v>0.37</v>
      </c>
      <c r="K16" s="15"/>
    </row>
    <row r="17" ht="14.25" spans="1:11">
      <c r="A17" s="4"/>
      <c r="B17" s="4"/>
      <c r="C17" s="4" t="s">
        <v>59</v>
      </c>
      <c r="D17" s="4" t="s">
        <v>57</v>
      </c>
      <c r="E17" s="5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14.25" spans="1:11">
      <c r="A18" s="4"/>
      <c r="B18" s="4"/>
      <c r="C18" s="4" t="s">
        <v>60</v>
      </c>
      <c r="D18" s="4" t="s">
        <v>47</v>
      </c>
      <c r="E18" s="9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ht="14.25" spans="1:11">
      <c r="A24" s="4"/>
      <c r="B24" s="8"/>
      <c r="C24" s="4" t="s">
        <v>68</v>
      </c>
      <c r="D24" s="4" t="s">
        <v>64</v>
      </c>
      <c r="E24" s="10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43520</v>
      </c>
      <c r="H26" s="14"/>
      <c r="I26" s="3">
        <f>SUM(I4:I25)</f>
        <v>15841.92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topLeftCell="A4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23"/>
    </row>
    <row r="2" ht="14" customHeight="1" spans="1:12">
      <c r="A2" s="2" t="s">
        <v>29</v>
      </c>
      <c r="B2" s="2"/>
      <c r="C2" s="2"/>
      <c r="D2" s="2"/>
      <c r="E2" s="1"/>
      <c r="F2" s="1"/>
      <c r="G2" s="1"/>
      <c r="H2" s="1"/>
      <c r="I2" s="1"/>
      <c r="J2" s="1"/>
      <c r="K2" s="1"/>
      <c r="L2" s="23"/>
    </row>
    <row r="3" ht="24" customHeight="1" spans="1:12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  <c r="L3" s="23"/>
    </row>
    <row r="4" ht="15" customHeight="1" spans="1:12">
      <c r="A4" s="4">
        <v>1</v>
      </c>
      <c r="B4" s="4"/>
      <c r="C4" s="4" t="s">
        <v>38</v>
      </c>
      <c r="D4" s="4" t="s">
        <v>39</v>
      </c>
      <c r="E4" s="4"/>
      <c r="F4" s="4">
        <v>20</v>
      </c>
      <c r="G4" s="4">
        <f>E4*F4</f>
        <v>0</v>
      </c>
      <c r="H4" s="6">
        <v>6.66</v>
      </c>
      <c r="I4" s="4">
        <f>E4*H4</f>
        <v>0</v>
      </c>
      <c r="J4" s="15">
        <f>H4/F4</f>
        <v>0.333</v>
      </c>
      <c r="K4" s="15"/>
      <c r="L4" s="23"/>
    </row>
    <row r="5" ht="24" customHeight="1" spans="1:12">
      <c r="A5" s="4"/>
      <c r="B5" s="4"/>
      <c r="C5" s="4" t="s">
        <v>40</v>
      </c>
      <c r="D5" s="4" t="s">
        <v>39</v>
      </c>
      <c r="E5" s="4"/>
      <c r="F5" s="4">
        <v>20</v>
      </c>
      <c r="G5" s="4">
        <f>E5*F5</f>
        <v>0</v>
      </c>
      <c r="H5" s="6">
        <v>6.66</v>
      </c>
      <c r="I5" s="4">
        <f>E5*H5</f>
        <v>0</v>
      </c>
      <c r="J5" s="15">
        <f t="shared" ref="J5:J24" si="0">H5/F5</f>
        <v>0.333</v>
      </c>
      <c r="K5" s="15"/>
      <c r="L5" s="23"/>
    </row>
    <row r="6" ht="24" customHeight="1" spans="1:12">
      <c r="A6" s="4"/>
      <c r="B6" s="4" t="s">
        <v>41</v>
      </c>
      <c r="C6" s="4" t="s">
        <v>42</v>
      </c>
      <c r="D6" s="4" t="s">
        <v>43</v>
      </c>
      <c r="E6" s="4"/>
      <c r="F6" s="4">
        <v>20</v>
      </c>
      <c r="G6" s="4">
        <f>E6*F6</f>
        <v>0</v>
      </c>
      <c r="H6" s="6">
        <v>7.4</v>
      </c>
      <c r="I6" s="4">
        <f>E6*H6</f>
        <v>0</v>
      </c>
      <c r="J6" s="15">
        <f t="shared" si="0"/>
        <v>0.37</v>
      </c>
      <c r="K6" s="15"/>
      <c r="L6" s="23"/>
    </row>
    <row r="7" ht="24" customHeight="1" spans="1:12">
      <c r="A7" s="4"/>
      <c r="B7" s="8"/>
      <c r="C7" s="4" t="s">
        <v>44</v>
      </c>
      <c r="D7" s="4" t="s">
        <v>39</v>
      </c>
      <c r="E7" s="4"/>
      <c r="F7" s="4">
        <v>10</v>
      </c>
      <c r="G7" s="4">
        <f t="shared" ref="G7:G25" si="1">E7*F7</f>
        <v>0</v>
      </c>
      <c r="H7" s="6">
        <v>3.552</v>
      </c>
      <c r="I7" s="4">
        <f t="shared" ref="I7:I25" si="2">E7*H7</f>
        <v>0</v>
      </c>
      <c r="J7" s="15">
        <f t="shared" si="0"/>
        <v>0.3552</v>
      </c>
      <c r="K7" s="15"/>
      <c r="L7" s="23"/>
    </row>
    <row r="8" ht="24" customHeight="1" spans="1:12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1"/>
        <v>0</v>
      </c>
      <c r="H8" s="6">
        <v>3.552</v>
      </c>
      <c r="I8" s="4">
        <f t="shared" si="2"/>
        <v>0</v>
      </c>
      <c r="J8" s="15">
        <f t="shared" si="0"/>
        <v>0.3552</v>
      </c>
      <c r="K8" s="15"/>
      <c r="L8" s="23"/>
    </row>
    <row r="9" ht="24" customHeight="1" spans="1:12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1"/>
        <v>0</v>
      </c>
      <c r="H9" s="6">
        <v>4070</v>
      </c>
      <c r="I9" s="4">
        <f t="shared" si="2"/>
        <v>0</v>
      </c>
      <c r="J9" s="15">
        <f t="shared" si="0"/>
        <v>0.37</v>
      </c>
      <c r="K9" s="15"/>
      <c r="L9" s="23"/>
    </row>
    <row r="10" ht="24" customHeight="1" spans="1:12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1"/>
        <v>0</v>
      </c>
      <c r="H10" s="6">
        <v>3700</v>
      </c>
      <c r="I10" s="4">
        <f t="shared" si="2"/>
        <v>0</v>
      </c>
      <c r="J10" s="15">
        <f t="shared" si="0"/>
        <v>0.37</v>
      </c>
      <c r="K10" s="15"/>
      <c r="L10" s="23"/>
    </row>
    <row r="11" ht="24" customHeight="1" spans="1:12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1"/>
        <v>0</v>
      </c>
      <c r="H11" s="6">
        <v>4070</v>
      </c>
      <c r="I11" s="4">
        <f t="shared" si="2"/>
        <v>0</v>
      </c>
      <c r="J11" s="15">
        <f t="shared" si="0"/>
        <v>0.37</v>
      </c>
      <c r="K11" s="15"/>
      <c r="L11" s="23"/>
    </row>
    <row r="12" ht="15" customHeight="1" spans="1:12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1"/>
        <v>0</v>
      </c>
      <c r="H12" s="6">
        <v>35.52</v>
      </c>
      <c r="I12" s="4">
        <f t="shared" si="2"/>
        <v>0</v>
      </c>
      <c r="J12" s="15">
        <f t="shared" si="0"/>
        <v>0.3552</v>
      </c>
      <c r="K12" s="15"/>
      <c r="L12" s="23"/>
    </row>
    <row r="13" ht="15" customHeight="1" spans="1:12">
      <c r="A13" s="4"/>
      <c r="B13" s="4"/>
      <c r="C13" s="4" t="s">
        <v>52</v>
      </c>
      <c r="D13" s="4" t="s">
        <v>53</v>
      </c>
      <c r="E13" s="4"/>
      <c r="F13" s="4">
        <v>150</v>
      </c>
      <c r="G13" s="4">
        <f t="shared" si="1"/>
        <v>0</v>
      </c>
      <c r="H13" s="6">
        <v>55.5</v>
      </c>
      <c r="I13" s="4">
        <f t="shared" si="2"/>
        <v>0</v>
      </c>
      <c r="J13" s="15">
        <f t="shared" si="0"/>
        <v>0.37</v>
      </c>
      <c r="K13" s="15"/>
      <c r="L13" s="23"/>
    </row>
    <row r="14" ht="15" customHeight="1" spans="1:12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1"/>
        <v>0</v>
      </c>
      <c r="H14" s="6">
        <v>248.64</v>
      </c>
      <c r="I14" s="4">
        <f t="shared" si="2"/>
        <v>0</v>
      </c>
      <c r="J14" s="15">
        <f t="shared" si="0"/>
        <v>0.3552</v>
      </c>
      <c r="K14" s="15"/>
      <c r="L14" s="23"/>
    </row>
    <row r="15" ht="15" customHeight="1" spans="1:12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1"/>
        <v>0</v>
      </c>
      <c r="H15" s="6">
        <v>29.6</v>
      </c>
      <c r="I15" s="4">
        <f t="shared" si="2"/>
        <v>0</v>
      </c>
      <c r="J15" s="15">
        <f t="shared" si="0"/>
        <v>0.37</v>
      </c>
      <c r="K15" s="15"/>
      <c r="L15" s="23"/>
    </row>
    <row r="16" ht="15" customHeight="1" spans="1:12">
      <c r="A16" s="4"/>
      <c r="B16" s="4"/>
      <c r="C16" s="4" t="s">
        <v>58</v>
      </c>
      <c r="D16" s="4" t="s">
        <v>57</v>
      </c>
      <c r="E16" s="4"/>
      <c r="F16" s="4">
        <v>80</v>
      </c>
      <c r="G16" s="4">
        <f t="shared" si="1"/>
        <v>0</v>
      </c>
      <c r="H16" s="6">
        <v>29.6</v>
      </c>
      <c r="I16" s="4">
        <f t="shared" si="2"/>
        <v>0</v>
      </c>
      <c r="J16" s="15">
        <f t="shared" si="0"/>
        <v>0.37</v>
      </c>
      <c r="K16" s="15"/>
      <c r="L16" s="23"/>
    </row>
    <row r="17" ht="24" customHeight="1" spans="1:12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1"/>
        <v>0</v>
      </c>
      <c r="H17" s="6">
        <v>29.6</v>
      </c>
      <c r="I17" s="4">
        <f t="shared" si="2"/>
        <v>0</v>
      </c>
      <c r="J17" s="15">
        <f t="shared" si="0"/>
        <v>0.37</v>
      </c>
      <c r="K17" s="15"/>
      <c r="L17" s="23"/>
    </row>
    <row r="18" ht="24" customHeight="1" spans="1:12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1"/>
        <v>0</v>
      </c>
      <c r="H18" s="6">
        <v>3330</v>
      </c>
      <c r="I18" s="4">
        <f t="shared" si="2"/>
        <v>0</v>
      </c>
      <c r="J18" s="15">
        <f t="shared" si="0"/>
        <v>0.222</v>
      </c>
      <c r="K18" s="15"/>
      <c r="L18" s="23"/>
    </row>
    <row r="19" ht="24" customHeight="1" spans="1:12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1"/>
        <v>0</v>
      </c>
      <c r="H19" s="6">
        <v>51800</v>
      </c>
      <c r="I19" s="4">
        <f t="shared" si="2"/>
        <v>0</v>
      </c>
      <c r="J19" s="15">
        <f t="shared" si="0"/>
        <v>0.259</v>
      </c>
      <c r="K19" s="15"/>
      <c r="L19" s="23"/>
    </row>
    <row r="20" ht="24" customHeight="1" spans="1:12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1"/>
        <v>0</v>
      </c>
      <c r="H20" s="6">
        <v>3330</v>
      </c>
      <c r="I20" s="4">
        <f t="shared" si="2"/>
        <v>0</v>
      </c>
      <c r="J20" s="15">
        <f t="shared" si="0"/>
        <v>0.222</v>
      </c>
      <c r="K20" s="15"/>
      <c r="L20" s="23"/>
    </row>
    <row r="21" ht="15" customHeight="1" spans="1:12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1"/>
        <v>0</v>
      </c>
      <c r="H21" s="6">
        <v>1184</v>
      </c>
      <c r="I21" s="4">
        <f t="shared" si="2"/>
        <v>0</v>
      </c>
      <c r="J21" s="15">
        <f t="shared" si="0"/>
        <v>0.296</v>
      </c>
      <c r="K21" s="15"/>
      <c r="L21" s="23"/>
    </row>
    <row r="22" ht="15" customHeight="1" spans="1:12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1"/>
        <v>0</v>
      </c>
      <c r="H22" s="6">
        <v>8880</v>
      </c>
      <c r="I22" s="4">
        <f t="shared" si="2"/>
        <v>0</v>
      </c>
      <c r="J22" s="15">
        <f t="shared" si="0"/>
        <v>0.296</v>
      </c>
      <c r="K22" s="15"/>
      <c r="L22" s="23"/>
    </row>
    <row r="23" ht="24" customHeight="1" spans="1:12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1"/>
        <v>0</v>
      </c>
      <c r="H23" s="6">
        <v>124320</v>
      </c>
      <c r="I23" s="4">
        <f t="shared" si="2"/>
        <v>0</v>
      </c>
      <c r="J23" s="15">
        <f t="shared" si="0"/>
        <v>0.3552</v>
      </c>
      <c r="K23" s="15"/>
      <c r="L23" s="23"/>
    </row>
    <row r="24" ht="15" customHeight="1" spans="1:12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1"/>
        <v>0</v>
      </c>
      <c r="H24" s="6">
        <v>11840</v>
      </c>
      <c r="I24" s="4">
        <f t="shared" si="2"/>
        <v>0</v>
      </c>
      <c r="J24" s="15">
        <f t="shared" si="0"/>
        <v>0.296</v>
      </c>
      <c r="K24" s="15"/>
      <c r="L24" s="23"/>
    </row>
    <row r="25" ht="15" customHeight="1" spans="1:12">
      <c r="A25" s="4">
        <v>4</v>
      </c>
      <c r="B25" s="11" t="s">
        <v>69</v>
      </c>
      <c r="C25" s="12"/>
      <c r="D25" s="13"/>
      <c r="E25" s="13"/>
      <c r="F25" s="13"/>
      <c r="G25" s="4">
        <f t="shared" si="1"/>
        <v>0</v>
      </c>
      <c r="H25" s="13"/>
      <c r="I25" s="4">
        <f t="shared" si="2"/>
        <v>0</v>
      </c>
      <c r="J25" s="16"/>
      <c r="K25" s="17"/>
      <c r="L25" s="23"/>
    </row>
    <row r="26" ht="15" customHeight="1" spans="1:12">
      <c r="A26" s="3">
        <v>5</v>
      </c>
      <c r="B26" s="3" t="s">
        <v>27</v>
      </c>
      <c r="C26" s="3"/>
      <c r="D26" s="3"/>
      <c r="E26" s="14"/>
      <c r="F26" s="14"/>
      <c r="G26" s="14">
        <f>SUM(G4:G25)</f>
        <v>0</v>
      </c>
      <c r="H26" s="14"/>
      <c r="I26" s="3">
        <f>SUM(I4:I25)</f>
        <v>0</v>
      </c>
      <c r="J26" s="18"/>
      <c r="K26" s="19"/>
      <c r="L26" s="23"/>
    </row>
    <row r="27" s="22" customFormat="1" ht="15" customHeight="1" spans="1:12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4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H4" sqref="H4:H24"/>
    </sheetView>
  </sheetViews>
  <sheetFormatPr defaultColWidth="8.89166666666667" defaultRowHeight="13.5"/>
  <cols>
    <col min="2" max="2" width="21.8916666666667" customWidth="1"/>
    <col min="3" max="3" width="18.3333333333333" customWidth="1"/>
    <col min="9" max="9" width="10.891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90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5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</row>
    <row r="5" ht="14.25" spans="1:11">
      <c r="A5" s="4"/>
      <c r="B5" s="4"/>
      <c r="C5" s="4" t="s">
        <v>40</v>
      </c>
      <c r="D5" s="4" t="s">
        <v>39</v>
      </c>
      <c r="E5" s="7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</row>
    <row r="6" ht="14.25" spans="1:11">
      <c r="A6" s="4"/>
      <c r="B6" s="4" t="s">
        <v>41</v>
      </c>
      <c r="C6" s="4" t="s">
        <v>42</v>
      </c>
      <c r="D6" s="4" t="s">
        <v>43</v>
      </c>
      <c r="E6" s="5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ht="14.25" spans="1:11">
      <c r="A7" s="4"/>
      <c r="B7" s="8"/>
      <c r="C7" s="4" t="s">
        <v>44</v>
      </c>
      <c r="D7" s="4" t="s">
        <v>39</v>
      </c>
      <c r="E7" s="7">
        <v>70</v>
      </c>
      <c r="F7" s="4">
        <v>10</v>
      </c>
      <c r="G7" s="4">
        <f t="shared" si="0"/>
        <v>700</v>
      </c>
      <c r="H7" s="6">
        <v>3.552</v>
      </c>
      <c r="I7" s="4">
        <f t="shared" si="1"/>
        <v>248.64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ht="14.25" spans="1:11">
      <c r="A10" s="4"/>
      <c r="B10" s="4"/>
      <c r="C10" s="4" t="s">
        <v>48</v>
      </c>
      <c r="D10" s="4" t="s">
        <v>47</v>
      </c>
      <c r="E10" s="7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66</v>
      </c>
      <c r="F13" s="4">
        <v>150</v>
      </c>
      <c r="G13" s="4">
        <f t="shared" si="0"/>
        <v>9900</v>
      </c>
      <c r="H13" s="6">
        <v>55.5</v>
      </c>
      <c r="I13" s="4">
        <f t="shared" si="1"/>
        <v>3663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7">
        <v>721</v>
      </c>
      <c r="F16" s="4">
        <v>80</v>
      </c>
      <c r="G16" s="4">
        <f t="shared" si="0"/>
        <v>57680</v>
      </c>
      <c r="H16" s="6">
        <v>29.6</v>
      </c>
      <c r="I16" s="4">
        <f t="shared" si="1"/>
        <v>21341.6</v>
      </c>
      <c r="J16" s="15">
        <f t="shared" si="2"/>
        <v>0.37</v>
      </c>
      <c r="K16" s="15"/>
    </row>
    <row r="17" ht="14.25" spans="1:11">
      <c r="A17" s="4"/>
      <c r="B17" s="4"/>
      <c r="C17" s="4" t="s">
        <v>59</v>
      </c>
      <c r="D17" s="4" t="s">
        <v>57</v>
      </c>
      <c r="E17" s="5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14.25" spans="1:11">
      <c r="A18" s="4"/>
      <c r="B18" s="4"/>
      <c r="C18" s="4" t="s">
        <v>60</v>
      </c>
      <c r="D18" s="4" t="s">
        <v>47</v>
      </c>
      <c r="E18" s="9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ht="14.25" spans="1:11">
      <c r="A24" s="4"/>
      <c r="B24" s="8"/>
      <c r="C24" s="4" t="s">
        <v>68</v>
      </c>
      <c r="D24" s="4" t="s">
        <v>64</v>
      </c>
      <c r="E24" s="10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68280</v>
      </c>
      <c r="H26" s="14"/>
      <c r="I26" s="3">
        <f>SUM(I4:I25)</f>
        <v>25253.24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H4" sqref="H4:H24"/>
    </sheetView>
  </sheetViews>
  <sheetFormatPr defaultColWidth="8.89166666666667" defaultRowHeight="13.5"/>
  <cols>
    <col min="3" max="3" width="35.666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91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7">
        <v>150</v>
      </c>
      <c r="F4" s="4">
        <v>20</v>
      </c>
      <c r="G4" s="4">
        <f t="shared" ref="G4:G25" si="0">E4*F4</f>
        <v>3000</v>
      </c>
      <c r="H4" s="6">
        <v>6.66</v>
      </c>
      <c r="I4" s="4">
        <f t="shared" ref="I4:I25" si="1">E4*H4</f>
        <v>999</v>
      </c>
      <c r="J4" s="15">
        <f t="shared" ref="J4:J24" si="2">H4/F4</f>
        <v>0.333</v>
      </c>
      <c r="K4" s="15"/>
    </row>
    <row r="5" ht="14.25" spans="1:11">
      <c r="A5" s="4"/>
      <c r="B5" s="4"/>
      <c r="C5" s="4" t="s">
        <v>40</v>
      </c>
      <c r="D5" s="4" t="s">
        <v>39</v>
      </c>
      <c r="E5" s="7">
        <v>250</v>
      </c>
      <c r="F5" s="4">
        <v>20</v>
      </c>
      <c r="G5" s="4">
        <f t="shared" si="0"/>
        <v>5000</v>
      </c>
      <c r="H5" s="6">
        <v>6.66</v>
      </c>
      <c r="I5" s="4">
        <f t="shared" si="1"/>
        <v>1665</v>
      </c>
      <c r="J5" s="15">
        <f t="shared" si="2"/>
        <v>0.333</v>
      </c>
      <c r="K5" s="15"/>
    </row>
    <row r="6" ht="14.25" spans="1:11">
      <c r="A6" s="4"/>
      <c r="B6" s="4" t="s">
        <v>41</v>
      </c>
      <c r="C6" s="4" t="s">
        <v>42</v>
      </c>
      <c r="D6" s="4" t="s">
        <v>43</v>
      </c>
      <c r="E6" s="7">
        <v>45</v>
      </c>
      <c r="F6" s="4">
        <v>20</v>
      </c>
      <c r="G6" s="4">
        <f t="shared" si="0"/>
        <v>900</v>
      </c>
      <c r="H6" s="6">
        <v>7.4</v>
      </c>
      <c r="I6" s="4">
        <f t="shared" si="1"/>
        <v>333</v>
      </c>
      <c r="J6" s="15">
        <f t="shared" si="2"/>
        <v>0.37</v>
      </c>
      <c r="K6" s="15"/>
    </row>
    <row r="7" ht="14.25" spans="1:11">
      <c r="A7" s="4"/>
      <c r="B7" s="8"/>
      <c r="C7" s="4" t="s">
        <v>44</v>
      </c>
      <c r="D7" s="4" t="s">
        <v>39</v>
      </c>
      <c r="E7" s="5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ht="14.25" spans="1:11">
      <c r="A10" s="4"/>
      <c r="B10" s="4"/>
      <c r="C10" s="4" t="s">
        <v>48</v>
      </c>
      <c r="D10" s="4" t="s">
        <v>47</v>
      </c>
      <c r="E10" s="7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/>
      <c r="F13" s="4">
        <v>150</v>
      </c>
      <c r="G13" s="4">
        <f t="shared" si="0"/>
        <v>0</v>
      </c>
      <c r="H13" s="6">
        <v>55.5</v>
      </c>
      <c r="I13" s="4">
        <f t="shared" si="1"/>
        <v>0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7">
        <v>350</v>
      </c>
      <c r="F16" s="4">
        <v>80</v>
      </c>
      <c r="G16" s="4">
        <f t="shared" si="0"/>
        <v>28000</v>
      </c>
      <c r="H16" s="6">
        <v>29.6</v>
      </c>
      <c r="I16" s="4">
        <f t="shared" si="1"/>
        <v>10360</v>
      </c>
      <c r="J16" s="15">
        <f t="shared" si="2"/>
        <v>0.37</v>
      </c>
      <c r="K16" s="15"/>
    </row>
    <row r="17" ht="14.25" spans="1:11">
      <c r="A17" s="4"/>
      <c r="B17" s="4"/>
      <c r="C17" s="4" t="s">
        <v>59</v>
      </c>
      <c r="D17" s="4" t="s">
        <v>57</v>
      </c>
      <c r="E17" s="5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14.25" spans="1:11">
      <c r="A18" s="4"/>
      <c r="B18" s="4"/>
      <c r="C18" s="4" t="s">
        <v>60</v>
      </c>
      <c r="D18" s="4" t="s">
        <v>47</v>
      </c>
      <c r="E18" s="9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ht="14.25" spans="1:11">
      <c r="A24" s="4"/>
      <c r="B24" s="8"/>
      <c r="C24" s="4" t="s">
        <v>68</v>
      </c>
      <c r="D24" s="4" t="s">
        <v>64</v>
      </c>
      <c r="E24" s="10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36900</v>
      </c>
      <c r="H26" s="14"/>
      <c r="I26" s="3">
        <f>SUM(I4:I25)</f>
        <v>13357</v>
      </c>
      <c r="J26" s="18"/>
      <c r="K26" s="19"/>
    </row>
    <row r="27" spans="1:11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" right="0.75" top="1" bottom="1" header="0.5" footer="0.5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H4" sqref="H4:H24"/>
    </sheetView>
  </sheetViews>
  <sheetFormatPr defaultColWidth="8.89166666666667" defaultRowHeight="13.5"/>
  <cols>
    <col min="2" max="2" width="15.3333333333333" customWidth="1"/>
    <col min="3" max="3" width="21.6666666666667" customWidth="1"/>
    <col min="4" max="4" width="12.6666666666667" customWidth="1"/>
  </cols>
  <sheetData>
    <row r="1" ht="18.75" spans="1:11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29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</row>
    <row r="4" ht="14.25" spans="1:11">
      <c r="A4" s="4">
        <v>1</v>
      </c>
      <c r="B4" s="4"/>
      <c r="C4" s="4" t="s">
        <v>38</v>
      </c>
      <c r="D4" s="4" t="s">
        <v>39</v>
      </c>
      <c r="E4" s="5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</row>
    <row r="5" ht="14.25" spans="1:11">
      <c r="A5" s="4"/>
      <c r="B5" s="4"/>
      <c r="C5" s="4" t="s">
        <v>40</v>
      </c>
      <c r="D5" s="4" t="s">
        <v>39</v>
      </c>
      <c r="E5" s="7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</row>
    <row r="6" ht="14.25" spans="1:11">
      <c r="A6" s="4"/>
      <c r="B6" s="4" t="s">
        <v>41</v>
      </c>
      <c r="C6" s="4" t="s">
        <v>42</v>
      </c>
      <c r="D6" s="4" t="s">
        <v>43</v>
      </c>
      <c r="E6" s="5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</row>
    <row r="7" ht="14.25" spans="1:11">
      <c r="A7" s="4"/>
      <c r="B7" s="8"/>
      <c r="C7" s="4" t="s">
        <v>44</v>
      </c>
      <c r="D7" s="4" t="s">
        <v>39</v>
      </c>
      <c r="E7" s="7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</row>
    <row r="8" spans="1:11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</row>
    <row r="9" spans="1:11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</row>
    <row r="10" ht="14.25" spans="1:11">
      <c r="A10" s="4"/>
      <c r="B10" s="4"/>
      <c r="C10" s="4" t="s">
        <v>48</v>
      </c>
      <c r="D10" s="4" t="s">
        <v>47</v>
      </c>
      <c r="E10" s="7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</row>
    <row r="11" spans="1:11">
      <c r="A11" s="4"/>
      <c r="B11" s="4"/>
      <c r="C11" s="4" t="s">
        <v>49</v>
      </c>
      <c r="D11" s="4" t="s">
        <v>47</v>
      </c>
      <c r="E11" s="4">
        <v>2</v>
      </c>
      <c r="F11" s="4">
        <v>11000</v>
      </c>
      <c r="G11" s="4">
        <f t="shared" si="0"/>
        <v>22000</v>
      </c>
      <c r="H11" s="6">
        <v>4070</v>
      </c>
      <c r="I11" s="4">
        <f t="shared" si="1"/>
        <v>8140</v>
      </c>
      <c r="J11" s="15">
        <f t="shared" si="2"/>
        <v>0.37</v>
      </c>
      <c r="K11" s="15"/>
    </row>
    <row r="12" spans="1:11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</row>
    <row r="13" ht="14.25" spans="1:11">
      <c r="A13" s="4"/>
      <c r="B13" s="4"/>
      <c r="C13" s="4" t="s">
        <v>52</v>
      </c>
      <c r="D13" s="4" t="s">
        <v>53</v>
      </c>
      <c r="E13" s="7">
        <v>84</v>
      </c>
      <c r="F13" s="4">
        <v>150</v>
      </c>
      <c r="G13" s="4">
        <f t="shared" si="0"/>
        <v>12600</v>
      </c>
      <c r="H13" s="6">
        <v>55.5</v>
      </c>
      <c r="I13" s="4">
        <f t="shared" si="1"/>
        <v>4662</v>
      </c>
      <c r="J13" s="15">
        <f t="shared" si="2"/>
        <v>0.37</v>
      </c>
      <c r="K13" s="15"/>
    </row>
    <row r="14" spans="1:11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</row>
    <row r="15" ht="14.25" spans="1:11">
      <c r="A15" s="4"/>
      <c r="B15" s="4"/>
      <c r="C15" s="4" t="s">
        <v>56</v>
      </c>
      <c r="D15" s="4" t="s">
        <v>57</v>
      </c>
      <c r="E15" s="9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</row>
    <row r="16" ht="14.25" spans="1:11">
      <c r="A16" s="4"/>
      <c r="B16" s="4"/>
      <c r="C16" s="4" t="s">
        <v>58</v>
      </c>
      <c r="D16" s="4" t="s">
        <v>57</v>
      </c>
      <c r="E16" s="7">
        <v>448</v>
      </c>
      <c r="F16" s="4">
        <v>80</v>
      </c>
      <c r="G16" s="4">
        <f t="shared" si="0"/>
        <v>35840</v>
      </c>
      <c r="H16" s="6">
        <v>29.6</v>
      </c>
      <c r="I16" s="4">
        <f t="shared" si="1"/>
        <v>13260.8</v>
      </c>
      <c r="J16" s="15">
        <f t="shared" si="2"/>
        <v>0.37</v>
      </c>
      <c r="K16" s="15"/>
    </row>
    <row r="17" ht="14.25" spans="1:11">
      <c r="A17" s="4"/>
      <c r="B17" s="4"/>
      <c r="C17" s="4" t="s">
        <v>59</v>
      </c>
      <c r="D17" s="4" t="s">
        <v>57</v>
      </c>
      <c r="E17" s="5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</row>
    <row r="18" ht="14.25" spans="1:11">
      <c r="A18" s="4"/>
      <c r="B18" s="4"/>
      <c r="C18" s="4" t="s">
        <v>60</v>
      </c>
      <c r="D18" s="4" t="s">
        <v>47</v>
      </c>
      <c r="E18" s="9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</row>
    <row r="19" spans="1:11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</row>
    <row r="20" spans="1:11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</row>
    <row r="21" spans="1:11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</row>
    <row r="22" spans="1:11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</row>
    <row r="23" spans="1:11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</row>
    <row r="24" ht="14.25" spans="1:11">
      <c r="A24" s="4"/>
      <c r="B24" s="8"/>
      <c r="C24" s="4" t="s">
        <v>68</v>
      </c>
      <c r="D24" s="4" t="s">
        <v>64</v>
      </c>
      <c r="E24" s="10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</row>
    <row r="25" spans="1:11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</row>
    <row r="26" spans="1:11">
      <c r="A26" s="3">
        <v>5</v>
      </c>
      <c r="B26" s="3" t="s">
        <v>27</v>
      </c>
      <c r="C26" s="3"/>
      <c r="D26" s="3"/>
      <c r="E26" s="14"/>
      <c r="F26" s="14"/>
      <c r="G26" s="14">
        <f>SUM(G4:G25)</f>
        <v>70440</v>
      </c>
      <c r="H26" s="14"/>
      <c r="I26" s="3">
        <f>SUM(I4:I25)</f>
        <v>26062.8</v>
      </c>
      <c r="J26" s="18"/>
      <c r="K26" s="19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5" right="0.75" top="1" bottom="1" header="0.5" footer="0.5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23"/>
    </row>
    <row r="2" ht="14" customHeight="1" spans="1:12">
      <c r="A2" s="2" t="s">
        <v>71</v>
      </c>
      <c r="B2" s="2"/>
      <c r="C2" s="2"/>
      <c r="D2" s="2"/>
      <c r="E2" s="1"/>
      <c r="F2" s="1"/>
      <c r="G2" s="1"/>
      <c r="H2" s="1"/>
      <c r="I2" s="1"/>
      <c r="J2" s="1"/>
      <c r="K2" s="1"/>
      <c r="L2" s="23"/>
    </row>
    <row r="3" ht="24" customHeight="1" spans="1:12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  <c r="L3" s="23"/>
    </row>
    <row r="4" ht="15" customHeight="1" spans="1:12">
      <c r="A4" s="4">
        <v>1</v>
      </c>
      <c r="B4" s="4"/>
      <c r="C4" s="4" t="s">
        <v>38</v>
      </c>
      <c r="D4" s="4" t="s">
        <v>39</v>
      </c>
      <c r="E4" s="4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  <c r="L4" s="23"/>
    </row>
    <row r="5" ht="24" customHeight="1" spans="1:12">
      <c r="A5" s="4"/>
      <c r="B5" s="4"/>
      <c r="C5" s="4" t="s">
        <v>40</v>
      </c>
      <c r="D5" s="4" t="s">
        <v>39</v>
      </c>
      <c r="E5" s="4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  <c r="L5" s="23"/>
    </row>
    <row r="6" ht="24" customHeight="1" spans="1:12">
      <c r="A6" s="4"/>
      <c r="B6" s="4" t="s">
        <v>41</v>
      </c>
      <c r="C6" s="4" t="s">
        <v>42</v>
      </c>
      <c r="D6" s="4" t="s">
        <v>43</v>
      </c>
      <c r="E6" s="4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  <c r="L6" s="23"/>
    </row>
    <row r="7" ht="24" customHeight="1" spans="1:12">
      <c r="A7" s="4"/>
      <c r="B7" s="8"/>
      <c r="C7" s="4" t="s">
        <v>44</v>
      </c>
      <c r="D7" s="4" t="s">
        <v>39</v>
      </c>
      <c r="E7" s="4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  <c r="L7" s="23"/>
    </row>
    <row r="8" ht="24" customHeight="1" spans="1:12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  <c r="L8" s="23"/>
    </row>
    <row r="9" ht="24" customHeight="1" spans="1:12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  <c r="L9" s="23"/>
    </row>
    <row r="10" ht="24" customHeight="1" spans="1:12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  <c r="L10" s="23"/>
    </row>
    <row r="11" ht="24" customHeight="1" spans="1:12">
      <c r="A11" s="4"/>
      <c r="B11" s="4"/>
      <c r="C11" s="4" t="s">
        <v>49</v>
      </c>
      <c r="D11" s="4" t="s">
        <v>47</v>
      </c>
      <c r="E11" s="4">
        <v>8</v>
      </c>
      <c r="F11" s="4">
        <v>11000</v>
      </c>
      <c r="G11" s="4">
        <f t="shared" si="0"/>
        <v>88000</v>
      </c>
      <c r="H11" s="6">
        <v>4070</v>
      </c>
      <c r="I11" s="4">
        <f t="shared" si="1"/>
        <v>32560</v>
      </c>
      <c r="J11" s="15">
        <f t="shared" si="2"/>
        <v>0.37</v>
      </c>
      <c r="K11" s="15"/>
      <c r="L11" s="23"/>
    </row>
    <row r="12" ht="15" customHeight="1" spans="1:12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  <c r="L12" s="23"/>
    </row>
    <row r="13" ht="15" customHeight="1" spans="1:12">
      <c r="A13" s="4"/>
      <c r="B13" s="4"/>
      <c r="C13" s="4" t="s">
        <v>52</v>
      </c>
      <c r="D13" s="4" t="s">
        <v>53</v>
      </c>
      <c r="E13" s="4">
        <v>91</v>
      </c>
      <c r="F13" s="4">
        <v>150</v>
      </c>
      <c r="G13" s="4">
        <f t="shared" si="0"/>
        <v>13650</v>
      </c>
      <c r="H13" s="6">
        <v>55.5</v>
      </c>
      <c r="I13" s="4">
        <f t="shared" si="1"/>
        <v>5050.5</v>
      </c>
      <c r="J13" s="15">
        <f t="shared" si="2"/>
        <v>0.37</v>
      </c>
      <c r="K13" s="15"/>
      <c r="L13" s="23"/>
    </row>
    <row r="14" ht="15" customHeight="1" spans="1:12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  <c r="L14" s="23"/>
    </row>
    <row r="15" ht="15" customHeight="1" spans="1:12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  <c r="L15" s="23"/>
    </row>
    <row r="16" ht="15" customHeight="1" spans="1:12">
      <c r="A16" s="4"/>
      <c r="B16" s="4"/>
      <c r="C16" s="4" t="s">
        <v>58</v>
      </c>
      <c r="D16" s="4" t="s">
        <v>57</v>
      </c>
      <c r="E16" s="4">
        <v>67</v>
      </c>
      <c r="F16" s="4">
        <v>80</v>
      </c>
      <c r="G16" s="4">
        <f t="shared" si="0"/>
        <v>5360</v>
      </c>
      <c r="H16" s="6">
        <v>29.6</v>
      </c>
      <c r="I16" s="4">
        <f t="shared" si="1"/>
        <v>1983.2</v>
      </c>
      <c r="J16" s="15">
        <f t="shared" si="2"/>
        <v>0.37</v>
      </c>
      <c r="K16" s="15"/>
      <c r="L16" s="23"/>
    </row>
    <row r="17" ht="24" customHeight="1" spans="1:12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  <c r="L17" s="23"/>
    </row>
    <row r="18" ht="24" customHeight="1" spans="1:12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  <c r="L18" s="23"/>
    </row>
    <row r="19" ht="24" customHeight="1" spans="1:12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  <c r="L19" s="23"/>
    </row>
    <row r="20" ht="24" customHeight="1" spans="1:12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  <c r="L20" s="23"/>
    </row>
    <row r="21" ht="15" customHeight="1" spans="1:12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  <c r="L21" s="23"/>
    </row>
    <row r="22" ht="15" customHeight="1" spans="1:12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  <c r="L22" s="23"/>
    </row>
    <row r="23" ht="24" customHeight="1" spans="1:12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  <c r="L23" s="23"/>
    </row>
    <row r="24" ht="15" customHeight="1" spans="1:12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  <c r="L24" s="23"/>
    </row>
    <row r="25" ht="15" customHeight="1" spans="1:12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  <c r="L25" s="23"/>
    </row>
    <row r="26" ht="15" customHeight="1" spans="1:12">
      <c r="A26" s="3">
        <v>5</v>
      </c>
      <c r="B26" s="3" t="s">
        <v>27</v>
      </c>
      <c r="C26" s="3"/>
      <c r="D26" s="3"/>
      <c r="E26" s="14"/>
      <c r="F26" s="14"/>
      <c r="G26" s="14">
        <f>SUM(G4:G25)</f>
        <v>107010</v>
      </c>
      <c r="H26" s="14"/>
      <c r="I26" s="3">
        <f>SUM(I4:I25)</f>
        <v>39593.7</v>
      </c>
      <c r="J26" s="18"/>
      <c r="K26" s="19"/>
      <c r="L26" s="23"/>
    </row>
    <row r="27" s="22" customFormat="1" ht="15" customHeight="1" spans="1:12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4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23"/>
    </row>
    <row r="2" ht="14" customHeight="1" spans="1:12">
      <c r="A2" s="2" t="s">
        <v>72</v>
      </c>
      <c r="B2" s="2"/>
      <c r="C2" s="2"/>
      <c r="D2" s="2"/>
      <c r="E2" s="1"/>
      <c r="F2" s="1"/>
      <c r="G2" s="1"/>
      <c r="H2" s="1"/>
      <c r="I2" s="1"/>
      <c r="J2" s="1"/>
      <c r="K2" s="1"/>
      <c r="L2" s="23"/>
    </row>
    <row r="3" ht="24" customHeight="1" spans="1:12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  <c r="L3" s="23"/>
    </row>
    <row r="4" ht="15" customHeight="1" spans="1:12">
      <c r="A4" s="4">
        <v>1</v>
      </c>
      <c r="B4" s="4"/>
      <c r="C4" s="4" t="s">
        <v>38</v>
      </c>
      <c r="D4" s="4" t="s">
        <v>39</v>
      </c>
      <c r="E4" s="4">
        <v>45</v>
      </c>
      <c r="F4" s="4">
        <v>20</v>
      </c>
      <c r="G4" s="4">
        <f t="shared" ref="G4:G25" si="0">E4*F4</f>
        <v>900</v>
      </c>
      <c r="H4" s="6">
        <v>6.66</v>
      </c>
      <c r="I4" s="4">
        <f t="shared" ref="I4:I25" si="1">E4*H4</f>
        <v>299.7</v>
      </c>
      <c r="J4" s="15">
        <f t="shared" ref="J4:J24" si="2">H4/F4</f>
        <v>0.333</v>
      </c>
      <c r="K4" s="15"/>
      <c r="L4" s="23"/>
    </row>
    <row r="5" ht="24" customHeight="1" spans="1:12">
      <c r="A5" s="4"/>
      <c r="B5" s="4"/>
      <c r="C5" s="4" t="s">
        <v>40</v>
      </c>
      <c r="D5" s="4" t="s">
        <v>39</v>
      </c>
      <c r="E5" s="4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  <c r="L5" s="23"/>
    </row>
    <row r="6" ht="24" customHeight="1" spans="1:12">
      <c r="A6" s="4"/>
      <c r="B6" s="4" t="s">
        <v>41</v>
      </c>
      <c r="C6" s="4" t="s">
        <v>42</v>
      </c>
      <c r="D6" s="4" t="s">
        <v>43</v>
      </c>
      <c r="E6" s="4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  <c r="L6" s="23"/>
    </row>
    <row r="7" ht="24" customHeight="1" spans="1:12">
      <c r="A7" s="4"/>
      <c r="B7" s="8"/>
      <c r="C7" s="4" t="s">
        <v>44</v>
      </c>
      <c r="D7" s="4" t="s">
        <v>39</v>
      </c>
      <c r="E7" s="4">
        <v>1080</v>
      </c>
      <c r="F7" s="4">
        <v>10</v>
      </c>
      <c r="G7" s="4">
        <f t="shared" si="0"/>
        <v>10800</v>
      </c>
      <c r="H7" s="6">
        <v>3.552</v>
      </c>
      <c r="I7" s="4">
        <f t="shared" si="1"/>
        <v>3836.16</v>
      </c>
      <c r="J7" s="15">
        <f t="shared" si="2"/>
        <v>0.3552</v>
      </c>
      <c r="K7" s="15"/>
      <c r="L7" s="23"/>
    </row>
    <row r="8" ht="24" customHeight="1" spans="1:12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  <c r="L8" s="23"/>
    </row>
    <row r="9" ht="24" customHeight="1" spans="1:12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  <c r="L9" s="23"/>
    </row>
    <row r="10" ht="24" customHeight="1" spans="1:12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  <c r="L10" s="23"/>
    </row>
    <row r="11" ht="24" customHeight="1" spans="1:12">
      <c r="A11" s="4"/>
      <c r="B11" s="4"/>
      <c r="C11" s="4" t="s">
        <v>49</v>
      </c>
      <c r="D11" s="4" t="s">
        <v>47</v>
      </c>
      <c r="E11" s="4">
        <v>6</v>
      </c>
      <c r="F11" s="4">
        <v>11000</v>
      </c>
      <c r="G11" s="4">
        <f t="shared" si="0"/>
        <v>66000</v>
      </c>
      <c r="H11" s="6">
        <v>4070</v>
      </c>
      <c r="I11" s="4">
        <f t="shared" si="1"/>
        <v>24420</v>
      </c>
      <c r="J11" s="15">
        <f t="shared" si="2"/>
        <v>0.37</v>
      </c>
      <c r="K11" s="15"/>
      <c r="L11" s="23"/>
    </row>
    <row r="12" ht="15" customHeight="1" spans="1:12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  <c r="L12" s="23"/>
    </row>
    <row r="13" ht="15" customHeight="1" spans="1:12">
      <c r="A13" s="4"/>
      <c r="B13" s="4"/>
      <c r="C13" s="4" t="s">
        <v>52</v>
      </c>
      <c r="D13" s="4" t="s">
        <v>53</v>
      </c>
      <c r="E13" s="4"/>
      <c r="F13" s="4">
        <v>150</v>
      </c>
      <c r="G13" s="4">
        <f t="shared" si="0"/>
        <v>0</v>
      </c>
      <c r="H13" s="6">
        <v>55.5</v>
      </c>
      <c r="I13" s="4">
        <f t="shared" si="1"/>
        <v>0</v>
      </c>
      <c r="J13" s="15">
        <f t="shared" si="2"/>
        <v>0.37</v>
      </c>
      <c r="K13" s="15"/>
      <c r="L13" s="23"/>
    </row>
    <row r="14" ht="15" customHeight="1" spans="1:12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  <c r="L14" s="23"/>
    </row>
    <row r="15" ht="15" customHeight="1" spans="1:12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  <c r="L15" s="23"/>
    </row>
    <row r="16" ht="15" customHeight="1" spans="1:12">
      <c r="A16" s="4"/>
      <c r="B16" s="4"/>
      <c r="C16" s="4" t="s">
        <v>58</v>
      </c>
      <c r="D16" s="4" t="s">
        <v>57</v>
      </c>
      <c r="E16" s="4">
        <v>74</v>
      </c>
      <c r="F16" s="4">
        <v>80</v>
      </c>
      <c r="G16" s="4">
        <f t="shared" si="0"/>
        <v>5920</v>
      </c>
      <c r="H16" s="6">
        <v>29.6</v>
      </c>
      <c r="I16" s="4">
        <f t="shared" si="1"/>
        <v>2190.4</v>
      </c>
      <c r="J16" s="15">
        <f t="shared" si="2"/>
        <v>0.37</v>
      </c>
      <c r="K16" s="15"/>
      <c r="L16" s="23"/>
    </row>
    <row r="17" ht="24" customHeight="1" spans="1:12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  <c r="L17" s="23"/>
    </row>
    <row r="18" ht="24" customHeight="1" spans="1:12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  <c r="L18" s="23"/>
    </row>
    <row r="19" ht="24" customHeight="1" spans="1:12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  <c r="L19" s="23"/>
    </row>
    <row r="20" ht="24" customHeight="1" spans="1:12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  <c r="L20" s="23"/>
    </row>
    <row r="21" ht="15" customHeight="1" spans="1:12">
      <c r="A21" s="4">
        <v>3</v>
      </c>
      <c r="B21" s="4"/>
      <c r="C21" s="4" t="s">
        <v>63</v>
      </c>
      <c r="D21" s="4" t="s">
        <v>64</v>
      </c>
      <c r="E21" s="4">
        <v>1</v>
      </c>
      <c r="F21" s="4">
        <v>4000</v>
      </c>
      <c r="G21" s="4">
        <f t="shared" si="0"/>
        <v>4000</v>
      </c>
      <c r="H21" s="6">
        <v>1184</v>
      </c>
      <c r="I21" s="4">
        <f t="shared" si="1"/>
        <v>1184</v>
      </c>
      <c r="J21" s="15">
        <f t="shared" si="2"/>
        <v>0.296</v>
      </c>
      <c r="K21" s="15"/>
      <c r="L21" s="23"/>
    </row>
    <row r="22" ht="15" customHeight="1" spans="1:12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  <c r="L22" s="23"/>
    </row>
    <row r="23" ht="24" customHeight="1" spans="1:12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  <c r="L23" s="23"/>
    </row>
    <row r="24" ht="15" customHeight="1" spans="1:12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  <c r="L24" s="23"/>
    </row>
    <row r="25" ht="15" customHeight="1" spans="1:12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  <c r="L25" s="23"/>
    </row>
    <row r="26" ht="15" customHeight="1" spans="1:12">
      <c r="A26" s="3">
        <v>5</v>
      </c>
      <c r="B26" s="3" t="s">
        <v>27</v>
      </c>
      <c r="C26" s="3"/>
      <c r="D26" s="3"/>
      <c r="E26" s="14"/>
      <c r="F26" s="14"/>
      <c r="G26" s="14">
        <f>SUM(G4:G25)</f>
        <v>87620</v>
      </c>
      <c r="H26" s="14"/>
      <c r="I26" s="3">
        <f>SUM(I4:I25)</f>
        <v>31930.26</v>
      </c>
      <c r="J26" s="18"/>
      <c r="K26" s="19"/>
      <c r="L26" s="23"/>
    </row>
    <row r="27" s="22" customFormat="1" ht="15" customHeight="1" spans="1:12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4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23"/>
    </row>
    <row r="2" ht="14" customHeight="1" spans="1:12">
      <c r="A2" s="2" t="s">
        <v>73</v>
      </c>
      <c r="B2" s="2"/>
      <c r="C2" s="2"/>
      <c r="D2" s="2"/>
      <c r="E2" s="1"/>
      <c r="F2" s="1"/>
      <c r="G2" s="1"/>
      <c r="H2" s="1"/>
      <c r="I2" s="1"/>
      <c r="J2" s="1"/>
      <c r="K2" s="1"/>
      <c r="L2" s="23"/>
    </row>
    <row r="3" ht="24" customHeight="1" spans="1:12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  <c r="L3" s="23"/>
    </row>
    <row r="4" ht="15" customHeight="1" spans="1:12">
      <c r="A4" s="4">
        <v>1</v>
      </c>
      <c r="B4" s="4"/>
      <c r="C4" s="4" t="s">
        <v>38</v>
      </c>
      <c r="D4" s="4" t="s">
        <v>39</v>
      </c>
      <c r="E4" s="4">
        <v>330</v>
      </c>
      <c r="F4" s="4">
        <v>20</v>
      </c>
      <c r="G4" s="4">
        <f t="shared" ref="G4:G25" si="0">E4*F4</f>
        <v>6600</v>
      </c>
      <c r="H4" s="6">
        <v>6.66</v>
      </c>
      <c r="I4" s="4">
        <f t="shared" ref="I4:I25" si="1">E4*H4</f>
        <v>2197.8</v>
      </c>
      <c r="J4" s="15">
        <f t="shared" ref="J4:J24" si="2">H4/F4</f>
        <v>0.333</v>
      </c>
      <c r="K4" s="15"/>
      <c r="L4" s="23"/>
    </row>
    <row r="5" ht="24" customHeight="1" spans="1:12">
      <c r="A5" s="4"/>
      <c r="B5" s="4"/>
      <c r="C5" s="4" t="s">
        <v>40</v>
      </c>
      <c r="D5" s="4" t="s">
        <v>39</v>
      </c>
      <c r="E5" s="4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  <c r="L5" s="23"/>
    </row>
    <row r="6" ht="24" customHeight="1" spans="1:12">
      <c r="A6" s="4"/>
      <c r="B6" s="4" t="s">
        <v>41</v>
      </c>
      <c r="C6" s="4" t="s">
        <v>42</v>
      </c>
      <c r="D6" s="4" t="s">
        <v>43</v>
      </c>
      <c r="E6" s="4">
        <v>7600</v>
      </c>
      <c r="F6" s="4">
        <v>20</v>
      </c>
      <c r="G6" s="4">
        <f t="shared" si="0"/>
        <v>152000</v>
      </c>
      <c r="H6" s="6">
        <v>7.4</v>
      </c>
      <c r="I6" s="4">
        <f t="shared" si="1"/>
        <v>56240</v>
      </c>
      <c r="J6" s="15">
        <f t="shared" si="2"/>
        <v>0.37</v>
      </c>
      <c r="K6" s="15"/>
      <c r="L6" s="23"/>
    </row>
    <row r="7" ht="24" customHeight="1" spans="1:12">
      <c r="A7" s="4"/>
      <c r="B7" s="8"/>
      <c r="C7" s="4" t="s">
        <v>44</v>
      </c>
      <c r="D7" s="4" t="s">
        <v>39</v>
      </c>
      <c r="E7" s="4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  <c r="L7" s="23"/>
    </row>
    <row r="8" ht="24" customHeight="1" spans="1:12">
      <c r="A8" s="4"/>
      <c r="B8" s="8"/>
      <c r="C8" s="4" t="s">
        <v>45</v>
      </c>
      <c r="D8" s="4" t="s">
        <v>39</v>
      </c>
      <c r="E8" s="4">
        <v>3600</v>
      </c>
      <c r="F8" s="4">
        <v>10</v>
      </c>
      <c r="G8" s="4">
        <f t="shared" si="0"/>
        <v>36000</v>
      </c>
      <c r="H8" s="6">
        <v>3.552</v>
      </c>
      <c r="I8" s="4">
        <f t="shared" si="1"/>
        <v>12787.2</v>
      </c>
      <c r="J8" s="15">
        <f t="shared" si="2"/>
        <v>0.3552</v>
      </c>
      <c r="K8" s="15"/>
      <c r="L8" s="23"/>
    </row>
    <row r="9" ht="24" customHeight="1" spans="1:12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  <c r="L9" s="23"/>
    </row>
    <row r="10" ht="24" customHeight="1" spans="1:12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  <c r="L10" s="23"/>
    </row>
    <row r="11" ht="24" customHeight="1" spans="1:12">
      <c r="A11" s="4"/>
      <c r="B11" s="4"/>
      <c r="C11" s="4" t="s">
        <v>49</v>
      </c>
      <c r="D11" s="4" t="s">
        <v>47</v>
      </c>
      <c r="E11" s="4"/>
      <c r="F11" s="4">
        <v>11000</v>
      </c>
      <c r="G11" s="4">
        <f t="shared" si="0"/>
        <v>0</v>
      </c>
      <c r="H11" s="6">
        <v>4070</v>
      </c>
      <c r="I11" s="4">
        <f t="shared" si="1"/>
        <v>0</v>
      </c>
      <c r="J11" s="15">
        <f t="shared" si="2"/>
        <v>0.37</v>
      </c>
      <c r="K11" s="15"/>
      <c r="L11" s="23"/>
    </row>
    <row r="12" ht="15" customHeight="1" spans="1:12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  <c r="L12" s="23"/>
    </row>
    <row r="13" ht="15" customHeight="1" spans="1:12">
      <c r="A13" s="4"/>
      <c r="B13" s="4"/>
      <c r="C13" s="4" t="s">
        <v>52</v>
      </c>
      <c r="D13" s="4" t="s">
        <v>53</v>
      </c>
      <c r="E13" s="4">
        <v>319.96</v>
      </c>
      <c r="F13" s="4">
        <v>150</v>
      </c>
      <c r="G13" s="4">
        <f t="shared" si="0"/>
        <v>47994</v>
      </c>
      <c r="H13" s="6">
        <v>55.5</v>
      </c>
      <c r="I13" s="4">
        <f t="shared" si="1"/>
        <v>17757.78</v>
      </c>
      <c r="J13" s="15">
        <f t="shared" si="2"/>
        <v>0.37</v>
      </c>
      <c r="K13" s="15"/>
      <c r="L13" s="23"/>
    </row>
    <row r="14" ht="15" customHeight="1" spans="1:12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  <c r="L14" s="23"/>
    </row>
    <row r="15" ht="15" customHeight="1" spans="1:12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  <c r="L15" s="23"/>
    </row>
    <row r="16" ht="15" customHeight="1" spans="1:12">
      <c r="A16" s="4"/>
      <c r="B16" s="4"/>
      <c r="C16" s="4" t="s">
        <v>58</v>
      </c>
      <c r="D16" s="4" t="s">
        <v>57</v>
      </c>
      <c r="E16" s="4">
        <v>142.56</v>
      </c>
      <c r="F16" s="4">
        <v>80</v>
      </c>
      <c r="G16" s="4">
        <f t="shared" si="0"/>
        <v>11404.8</v>
      </c>
      <c r="H16" s="6">
        <v>29.6</v>
      </c>
      <c r="I16" s="4">
        <f t="shared" si="1"/>
        <v>4219.776</v>
      </c>
      <c r="J16" s="15">
        <f t="shared" si="2"/>
        <v>0.37</v>
      </c>
      <c r="K16" s="15"/>
      <c r="L16" s="23"/>
    </row>
    <row r="17" ht="24" customHeight="1" spans="1:12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  <c r="L17" s="23"/>
    </row>
    <row r="18" ht="24" customHeight="1" spans="1:12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  <c r="L18" s="23"/>
    </row>
    <row r="19" ht="24" customHeight="1" spans="1:12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  <c r="L19" s="23"/>
    </row>
    <row r="20" ht="24" customHeight="1" spans="1:12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  <c r="L20" s="23"/>
    </row>
    <row r="21" ht="15" customHeight="1" spans="1:12">
      <c r="A21" s="4">
        <v>3</v>
      </c>
      <c r="B21" s="4"/>
      <c r="C21" s="4" t="s">
        <v>63</v>
      </c>
      <c r="D21" s="4" t="s">
        <v>64</v>
      </c>
      <c r="E21" s="4">
        <v>1</v>
      </c>
      <c r="F21" s="4">
        <v>4000</v>
      </c>
      <c r="G21" s="4">
        <f t="shared" si="0"/>
        <v>4000</v>
      </c>
      <c r="H21" s="6">
        <v>1184</v>
      </c>
      <c r="I21" s="4">
        <f t="shared" si="1"/>
        <v>1184</v>
      </c>
      <c r="J21" s="15">
        <f t="shared" si="2"/>
        <v>0.296</v>
      </c>
      <c r="K21" s="15"/>
      <c r="L21" s="23"/>
    </row>
    <row r="22" ht="15" customHeight="1" spans="1:12">
      <c r="A22" s="4"/>
      <c r="B22" s="4"/>
      <c r="C22" s="4" t="s">
        <v>65</v>
      </c>
      <c r="D22" s="4" t="s">
        <v>64</v>
      </c>
      <c r="E22" s="4">
        <v>1</v>
      </c>
      <c r="F22" s="4">
        <v>30000</v>
      </c>
      <c r="G22" s="4">
        <f t="shared" si="0"/>
        <v>30000</v>
      </c>
      <c r="H22" s="6">
        <v>8880</v>
      </c>
      <c r="I22" s="4">
        <f t="shared" si="1"/>
        <v>8880</v>
      </c>
      <c r="J22" s="15">
        <f t="shared" si="2"/>
        <v>0.296</v>
      </c>
      <c r="K22" s="15"/>
      <c r="L22" s="23"/>
    </row>
    <row r="23" ht="24" customHeight="1" spans="1:12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  <c r="L23" s="23"/>
    </row>
    <row r="24" ht="15" customHeight="1" spans="1:12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  <c r="L24" s="23"/>
    </row>
    <row r="25" ht="15" customHeight="1" spans="1:12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  <c r="L25" s="23"/>
    </row>
    <row r="26" ht="15" customHeight="1" spans="1:12">
      <c r="A26" s="3">
        <v>5</v>
      </c>
      <c r="B26" s="3" t="s">
        <v>27</v>
      </c>
      <c r="C26" s="3"/>
      <c r="D26" s="3"/>
      <c r="E26" s="14"/>
      <c r="F26" s="14"/>
      <c r="G26" s="14">
        <f>SUM(G4:G25)</f>
        <v>287998.8</v>
      </c>
      <c r="H26" s="14"/>
      <c r="I26" s="3">
        <f>SUM(I4:I25)</f>
        <v>103266.556</v>
      </c>
      <c r="J26" s="18"/>
      <c r="K26" s="19"/>
      <c r="L26" s="23"/>
    </row>
    <row r="27" s="22" customFormat="1" ht="15" customHeight="1" spans="1:12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4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23"/>
    </row>
    <row r="2" ht="14" customHeight="1" spans="1:12">
      <c r="A2" s="2" t="s">
        <v>74</v>
      </c>
      <c r="B2" s="2"/>
      <c r="C2" s="2"/>
      <c r="D2" s="2"/>
      <c r="E2" s="1"/>
      <c r="F2" s="1"/>
      <c r="G2" s="1"/>
      <c r="H2" s="1"/>
      <c r="I2" s="1"/>
      <c r="J2" s="1"/>
      <c r="K2" s="1"/>
      <c r="L2" s="23"/>
    </row>
    <row r="3" ht="24" customHeight="1" spans="1:12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  <c r="L3" s="23"/>
    </row>
    <row r="4" ht="15" customHeight="1" spans="1:12">
      <c r="A4" s="4">
        <v>1</v>
      </c>
      <c r="B4" s="4"/>
      <c r="C4" s="4" t="s">
        <v>38</v>
      </c>
      <c r="D4" s="4" t="s">
        <v>39</v>
      </c>
      <c r="E4" s="4">
        <v>77</v>
      </c>
      <c r="F4" s="4">
        <v>20</v>
      </c>
      <c r="G4" s="4">
        <f t="shared" ref="G4:G25" si="0">E4*F4</f>
        <v>1540</v>
      </c>
      <c r="H4" s="6">
        <v>6.66</v>
      </c>
      <c r="I4" s="4">
        <f t="shared" ref="I4:I25" si="1">E4*H4</f>
        <v>512.82</v>
      </c>
      <c r="J4" s="15">
        <f t="shared" ref="J4:J24" si="2">H4/F4</f>
        <v>0.333</v>
      </c>
      <c r="K4" s="15"/>
      <c r="L4" s="23"/>
    </row>
    <row r="5" ht="24" customHeight="1" spans="1:12">
      <c r="A5" s="4"/>
      <c r="B5" s="4"/>
      <c r="C5" s="4" t="s">
        <v>40</v>
      </c>
      <c r="D5" s="4" t="s">
        <v>39</v>
      </c>
      <c r="E5" s="4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  <c r="L5" s="23"/>
    </row>
    <row r="6" ht="24" customHeight="1" spans="1:12">
      <c r="A6" s="4"/>
      <c r="B6" s="4" t="s">
        <v>41</v>
      </c>
      <c r="C6" s="4" t="s">
        <v>42</v>
      </c>
      <c r="D6" s="4" t="s">
        <v>43</v>
      </c>
      <c r="E6" s="4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  <c r="L6" s="23"/>
    </row>
    <row r="7" ht="24" customHeight="1" spans="1:12">
      <c r="A7" s="4"/>
      <c r="B7" s="8"/>
      <c r="C7" s="4" t="s">
        <v>44</v>
      </c>
      <c r="D7" s="4" t="s">
        <v>39</v>
      </c>
      <c r="E7" s="4">
        <v>1000</v>
      </c>
      <c r="F7" s="4">
        <v>10</v>
      </c>
      <c r="G7" s="4">
        <f t="shared" si="0"/>
        <v>10000</v>
      </c>
      <c r="H7" s="6">
        <v>3.552</v>
      </c>
      <c r="I7" s="4">
        <f t="shared" si="1"/>
        <v>3552</v>
      </c>
      <c r="J7" s="15">
        <f t="shared" si="2"/>
        <v>0.3552</v>
      </c>
      <c r="K7" s="15"/>
      <c r="L7" s="23"/>
    </row>
    <row r="8" ht="24" customHeight="1" spans="1:12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  <c r="L8" s="23"/>
    </row>
    <row r="9" ht="24" customHeight="1" spans="1:12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  <c r="L9" s="23"/>
    </row>
    <row r="10" ht="24" customHeight="1" spans="1:12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  <c r="L10" s="23"/>
    </row>
    <row r="11" ht="24" customHeight="1" spans="1:12">
      <c r="A11" s="4"/>
      <c r="B11" s="4"/>
      <c r="C11" s="4" t="s">
        <v>49</v>
      </c>
      <c r="D11" s="4" t="s">
        <v>47</v>
      </c>
      <c r="E11" s="4">
        <v>9</v>
      </c>
      <c r="F11" s="4">
        <v>11000</v>
      </c>
      <c r="G11" s="4">
        <f t="shared" si="0"/>
        <v>99000</v>
      </c>
      <c r="H11" s="6">
        <v>4070</v>
      </c>
      <c r="I11" s="4">
        <f t="shared" si="1"/>
        <v>36630</v>
      </c>
      <c r="J11" s="15">
        <f t="shared" si="2"/>
        <v>0.37</v>
      </c>
      <c r="K11" s="15"/>
      <c r="L11" s="23"/>
    </row>
    <row r="12" ht="15" customHeight="1" spans="1:12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  <c r="L12" s="23"/>
    </row>
    <row r="13" ht="15" customHeight="1" spans="1:12">
      <c r="A13" s="4"/>
      <c r="B13" s="4"/>
      <c r="C13" s="4" t="s">
        <v>52</v>
      </c>
      <c r="D13" s="4" t="s">
        <v>53</v>
      </c>
      <c r="E13" s="4">
        <v>71.6</v>
      </c>
      <c r="F13" s="4">
        <v>150</v>
      </c>
      <c r="G13" s="4">
        <f t="shared" si="0"/>
        <v>10740</v>
      </c>
      <c r="H13" s="6">
        <v>55.5</v>
      </c>
      <c r="I13" s="4">
        <f t="shared" si="1"/>
        <v>3973.8</v>
      </c>
      <c r="J13" s="15">
        <f t="shared" si="2"/>
        <v>0.37</v>
      </c>
      <c r="K13" s="15"/>
      <c r="L13" s="23"/>
    </row>
    <row r="14" ht="15" customHeight="1" spans="1:12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  <c r="L14" s="23"/>
    </row>
    <row r="15" ht="15" customHeight="1" spans="1:12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  <c r="L15" s="23"/>
    </row>
    <row r="16" ht="15" customHeight="1" spans="1:12">
      <c r="A16" s="4"/>
      <c r="B16" s="4"/>
      <c r="C16" s="4" t="s">
        <v>58</v>
      </c>
      <c r="D16" s="4" t="s">
        <v>57</v>
      </c>
      <c r="E16" s="4"/>
      <c r="F16" s="4">
        <v>80</v>
      </c>
      <c r="G16" s="4">
        <f t="shared" si="0"/>
        <v>0</v>
      </c>
      <c r="H16" s="6">
        <v>29.6</v>
      </c>
      <c r="I16" s="4">
        <f t="shared" si="1"/>
        <v>0</v>
      </c>
      <c r="J16" s="15">
        <f t="shared" si="2"/>
        <v>0.37</v>
      </c>
      <c r="K16" s="15"/>
      <c r="L16" s="23"/>
    </row>
    <row r="17" ht="24" customHeight="1" spans="1:12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  <c r="L17" s="23"/>
    </row>
    <row r="18" ht="24" customHeight="1" spans="1:12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  <c r="L18" s="23"/>
    </row>
    <row r="19" ht="24" customHeight="1" spans="1:12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  <c r="L19" s="23"/>
    </row>
    <row r="20" ht="24" customHeight="1" spans="1:12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  <c r="L20" s="23"/>
    </row>
    <row r="21" ht="15" customHeight="1" spans="1:12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  <c r="L21" s="23"/>
    </row>
    <row r="22" ht="15" customHeight="1" spans="1:12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  <c r="L22" s="23"/>
    </row>
    <row r="23" ht="24" customHeight="1" spans="1:12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  <c r="L23" s="23"/>
    </row>
    <row r="24" ht="15" customHeight="1" spans="1:12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  <c r="L24" s="23"/>
    </row>
    <row r="25" ht="15" customHeight="1" spans="1:12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  <c r="L25" s="23"/>
    </row>
    <row r="26" ht="15" customHeight="1" spans="1:12">
      <c r="A26" s="3">
        <v>5</v>
      </c>
      <c r="B26" s="3" t="s">
        <v>27</v>
      </c>
      <c r="C26" s="3"/>
      <c r="D26" s="3"/>
      <c r="E26" s="14"/>
      <c r="F26" s="14"/>
      <c r="G26" s="14">
        <f>SUM(G4:G25)</f>
        <v>121280</v>
      </c>
      <c r="H26" s="14"/>
      <c r="I26" s="3">
        <f>SUM(I4:I25)</f>
        <v>44668.62</v>
      </c>
      <c r="J26" s="18"/>
      <c r="K26" s="19"/>
      <c r="L26" s="23"/>
    </row>
    <row r="27" s="22" customFormat="1" ht="15" customHeight="1" spans="1:12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4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23"/>
    </row>
    <row r="2" ht="14" customHeight="1" spans="1:12">
      <c r="A2" s="2" t="s">
        <v>75</v>
      </c>
      <c r="B2" s="2"/>
      <c r="C2" s="2"/>
      <c r="D2" s="2"/>
      <c r="E2" s="1"/>
      <c r="F2" s="1"/>
      <c r="G2" s="1"/>
      <c r="H2" s="1"/>
      <c r="I2" s="1"/>
      <c r="J2" s="1"/>
      <c r="K2" s="1"/>
      <c r="L2" s="23"/>
    </row>
    <row r="3" ht="24" customHeight="1" spans="1:12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  <c r="L3" s="23"/>
    </row>
    <row r="4" ht="15" customHeight="1" spans="1:12">
      <c r="A4" s="4">
        <v>1</v>
      </c>
      <c r="B4" s="4"/>
      <c r="C4" s="4" t="s">
        <v>38</v>
      </c>
      <c r="D4" s="4" t="s">
        <v>39</v>
      </c>
      <c r="E4" s="4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  <c r="L4" s="23"/>
    </row>
    <row r="5" ht="24" customHeight="1" spans="1:12">
      <c r="A5" s="4"/>
      <c r="B5" s="4"/>
      <c r="C5" s="4" t="s">
        <v>40</v>
      </c>
      <c r="D5" s="4" t="s">
        <v>39</v>
      </c>
      <c r="E5" s="4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  <c r="L5" s="23"/>
    </row>
    <row r="6" ht="24" customHeight="1" spans="1:12">
      <c r="A6" s="4"/>
      <c r="B6" s="4" t="s">
        <v>41</v>
      </c>
      <c r="C6" s="4" t="s">
        <v>42</v>
      </c>
      <c r="D6" s="4" t="s">
        <v>43</v>
      </c>
      <c r="E6" s="4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  <c r="L6" s="23"/>
    </row>
    <row r="7" ht="24" customHeight="1" spans="1:12">
      <c r="A7" s="4"/>
      <c r="B7" s="8"/>
      <c r="C7" s="4" t="s">
        <v>44</v>
      </c>
      <c r="D7" s="4" t="s">
        <v>39</v>
      </c>
      <c r="E7" s="4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  <c r="L7" s="23"/>
    </row>
    <row r="8" ht="24" customHeight="1" spans="1:12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  <c r="L8" s="23"/>
    </row>
    <row r="9" ht="24" customHeight="1" spans="1:12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  <c r="L9" s="23"/>
    </row>
    <row r="10" ht="24" customHeight="1" spans="1:12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  <c r="L10" s="23"/>
    </row>
    <row r="11" ht="24" customHeight="1" spans="1:12">
      <c r="A11" s="4"/>
      <c r="B11" s="4"/>
      <c r="C11" s="4" t="s">
        <v>49</v>
      </c>
      <c r="D11" s="4" t="s">
        <v>47</v>
      </c>
      <c r="E11" s="4">
        <v>9</v>
      </c>
      <c r="F11" s="4">
        <v>11000</v>
      </c>
      <c r="G11" s="4">
        <f t="shared" si="0"/>
        <v>99000</v>
      </c>
      <c r="H11" s="6">
        <v>4070</v>
      </c>
      <c r="I11" s="4">
        <f t="shared" si="1"/>
        <v>36630</v>
      </c>
      <c r="J11" s="15">
        <f t="shared" si="2"/>
        <v>0.37</v>
      </c>
      <c r="K11" s="15"/>
      <c r="L11" s="23"/>
    </row>
    <row r="12" ht="15" customHeight="1" spans="1:12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  <c r="L12" s="23"/>
    </row>
    <row r="13" ht="15" customHeight="1" spans="1:12">
      <c r="A13" s="4"/>
      <c r="B13" s="4"/>
      <c r="C13" s="4" t="s">
        <v>52</v>
      </c>
      <c r="D13" s="4" t="s">
        <v>53</v>
      </c>
      <c r="E13" s="4">
        <v>220</v>
      </c>
      <c r="F13" s="4">
        <v>150</v>
      </c>
      <c r="G13" s="4">
        <f t="shared" si="0"/>
        <v>33000</v>
      </c>
      <c r="H13" s="6">
        <v>55.5</v>
      </c>
      <c r="I13" s="4">
        <f t="shared" si="1"/>
        <v>12210</v>
      </c>
      <c r="J13" s="15">
        <f t="shared" si="2"/>
        <v>0.37</v>
      </c>
      <c r="K13" s="15"/>
      <c r="L13" s="23"/>
    </row>
    <row r="14" ht="15" customHeight="1" spans="1:12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  <c r="L14" s="23"/>
    </row>
    <row r="15" ht="15" customHeight="1" spans="1:12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  <c r="L15" s="23"/>
    </row>
    <row r="16" ht="15" customHeight="1" spans="1:12">
      <c r="A16" s="4"/>
      <c r="B16" s="4"/>
      <c r="C16" s="4" t="s">
        <v>58</v>
      </c>
      <c r="D16" s="4" t="s">
        <v>57</v>
      </c>
      <c r="E16" s="4">
        <v>90</v>
      </c>
      <c r="F16" s="4">
        <v>80</v>
      </c>
      <c r="G16" s="4">
        <f t="shared" si="0"/>
        <v>7200</v>
      </c>
      <c r="H16" s="6">
        <v>29.6</v>
      </c>
      <c r="I16" s="4">
        <f t="shared" si="1"/>
        <v>2664</v>
      </c>
      <c r="J16" s="15">
        <f t="shared" si="2"/>
        <v>0.37</v>
      </c>
      <c r="K16" s="15"/>
      <c r="L16" s="23"/>
    </row>
    <row r="17" ht="24" customHeight="1" spans="1:12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  <c r="L17" s="23"/>
    </row>
    <row r="18" ht="24" customHeight="1" spans="1:12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  <c r="L18" s="23"/>
    </row>
    <row r="19" ht="24" customHeight="1" spans="1:12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  <c r="L19" s="23"/>
    </row>
    <row r="20" ht="24" customHeight="1" spans="1:12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  <c r="L20" s="23"/>
    </row>
    <row r="21" ht="15" customHeight="1" spans="1:12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  <c r="L21" s="23"/>
    </row>
    <row r="22" ht="15" customHeight="1" spans="1:12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  <c r="L22" s="23"/>
    </row>
    <row r="23" ht="24" customHeight="1" spans="1:12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  <c r="L23" s="23"/>
    </row>
    <row r="24" ht="15" customHeight="1" spans="1:12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  <c r="L24" s="23"/>
    </row>
    <row r="25" ht="15" customHeight="1" spans="1:12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  <c r="L25" s="23"/>
    </row>
    <row r="26" ht="15" customHeight="1" spans="1:12">
      <c r="A26" s="3">
        <v>5</v>
      </c>
      <c r="B26" s="3" t="s">
        <v>27</v>
      </c>
      <c r="C26" s="3"/>
      <c r="D26" s="3"/>
      <c r="E26" s="14"/>
      <c r="F26" s="14"/>
      <c r="G26" s="14">
        <f>SUM(G4:G25)</f>
        <v>139200</v>
      </c>
      <c r="H26" s="14"/>
      <c r="I26" s="3">
        <f>SUM(I4:I25)</f>
        <v>51504</v>
      </c>
      <c r="J26" s="18"/>
      <c r="K26" s="19"/>
      <c r="L26" s="23"/>
    </row>
    <row r="27" s="22" customFormat="1" ht="15" customHeight="1" spans="1:12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4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23"/>
    </row>
    <row r="2" ht="14" customHeight="1" spans="1:12">
      <c r="A2" s="2" t="s">
        <v>76</v>
      </c>
      <c r="B2" s="2"/>
      <c r="C2" s="2"/>
      <c r="D2" s="2"/>
      <c r="E2" s="1"/>
      <c r="F2" s="1"/>
      <c r="G2" s="1"/>
      <c r="H2" s="1"/>
      <c r="I2" s="1"/>
      <c r="J2" s="1"/>
      <c r="K2" s="1"/>
      <c r="L2" s="23"/>
    </row>
    <row r="3" ht="24" customHeight="1" spans="1:12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  <c r="L3" s="23"/>
    </row>
    <row r="4" ht="15" customHeight="1" spans="1:12">
      <c r="A4" s="4">
        <v>1</v>
      </c>
      <c r="B4" s="4"/>
      <c r="C4" s="4" t="s">
        <v>38</v>
      </c>
      <c r="D4" s="4" t="s">
        <v>39</v>
      </c>
      <c r="E4" s="4"/>
      <c r="F4" s="4">
        <v>20</v>
      </c>
      <c r="G4" s="4">
        <f t="shared" ref="G4:G25" si="0">E4*F4</f>
        <v>0</v>
      </c>
      <c r="H4" s="6">
        <v>6.66</v>
      </c>
      <c r="I4" s="4">
        <f t="shared" ref="I4:I25" si="1">E4*H4</f>
        <v>0</v>
      </c>
      <c r="J4" s="15">
        <f t="shared" ref="J4:J24" si="2">H4/F4</f>
        <v>0.333</v>
      </c>
      <c r="K4" s="15"/>
      <c r="L4" s="23"/>
    </row>
    <row r="5" ht="24" customHeight="1" spans="1:12">
      <c r="A5" s="4"/>
      <c r="B5" s="4"/>
      <c r="C5" s="4" t="s">
        <v>40</v>
      </c>
      <c r="D5" s="4" t="s">
        <v>39</v>
      </c>
      <c r="E5" s="4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  <c r="L5" s="23"/>
    </row>
    <row r="6" ht="24" customHeight="1" spans="1:12">
      <c r="A6" s="4"/>
      <c r="B6" s="4" t="s">
        <v>41</v>
      </c>
      <c r="C6" s="4" t="s">
        <v>42</v>
      </c>
      <c r="D6" s="4" t="s">
        <v>43</v>
      </c>
      <c r="E6" s="4"/>
      <c r="F6" s="4">
        <v>20</v>
      </c>
      <c r="G6" s="4">
        <f t="shared" si="0"/>
        <v>0</v>
      </c>
      <c r="H6" s="6">
        <v>7.4</v>
      </c>
      <c r="I6" s="4">
        <f t="shared" si="1"/>
        <v>0</v>
      </c>
      <c r="J6" s="15">
        <f t="shared" si="2"/>
        <v>0.37</v>
      </c>
      <c r="K6" s="15"/>
      <c r="L6" s="23"/>
    </row>
    <row r="7" ht="24" customHeight="1" spans="1:12">
      <c r="A7" s="4"/>
      <c r="B7" s="8"/>
      <c r="C7" s="4" t="s">
        <v>44</v>
      </c>
      <c r="D7" s="4" t="s">
        <v>39</v>
      </c>
      <c r="E7" s="4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  <c r="L7" s="23"/>
    </row>
    <row r="8" ht="24" customHeight="1" spans="1:12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  <c r="L8" s="23"/>
    </row>
    <row r="9" ht="24" customHeight="1" spans="1:12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  <c r="L9" s="23"/>
    </row>
    <row r="10" ht="24" customHeight="1" spans="1:12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  <c r="L10" s="23"/>
    </row>
    <row r="11" ht="24" customHeight="1" spans="1:12">
      <c r="A11" s="4"/>
      <c r="B11" s="4"/>
      <c r="C11" s="4" t="s">
        <v>49</v>
      </c>
      <c r="D11" s="4" t="s">
        <v>47</v>
      </c>
      <c r="E11" s="4">
        <v>4</v>
      </c>
      <c r="F11" s="4">
        <v>11000</v>
      </c>
      <c r="G11" s="4">
        <f t="shared" si="0"/>
        <v>44000</v>
      </c>
      <c r="H11" s="6">
        <v>4070</v>
      </c>
      <c r="I11" s="4">
        <f t="shared" si="1"/>
        <v>16280</v>
      </c>
      <c r="J11" s="15">
        <f t="shared" si="2"/>
        <v>0.37</v>
      </c>
      <c r="K11" s="15"/>
      <c r="L11" s="23"/>
    </row>
    <row r="12" ht="15" customHeight="1" spans="1:12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  <c r="L12" s="23"/>
    </row>
    <row r="13" ht="15" customHeight="1" spans="1:12">
      <c r="A13" s="4"/>
      <c r="B13" s="4"/>
      <c r="C13" s="4" t="s">
        <v>52</v>
      </c>
      <c r="D13" s="4" t="s">
        <v>53</v>
      </c>
      <c r="E13" s="4">
        <v>45.4</v>
      </c>
      <c r="F13" s="4">
        <v>150</v>
      </c>
      <c r="G13" s="4">
        <f t="shared" si="0"/>
        <v>6810</v>
      </c>
      <c r="H13" s="6">
        <v>55.5</v>
      </c>
      <c r="I13" s="4">
        <f t="shared" si="1"/>
        <v>2519.7</v>
      </c>
      <c r="J13" s="15">
        <f t="shared" si="2"/>
        <v>0.37</v>
      </c>
      <c r="K13" s="15"/>
      <c r="L13" s="23"/>
    </row>
    <row r="14" ht="15" customHeight="1" spans="1:12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  <c r="L14" s="23"/>
    </row>
    <row r="15" ht="15" customHeight="1" spans="1:12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  <c r="L15" s="23"/>
    </row>
    <row r="16" ht="15" customHeight="1" spans="1:12">
      <c r="A16" s="4"/>
      <c r="B16" s="4"/>
      <c r="C16" s="4" t="s">
        <v>58</v>
      </c>
      <c r="D16" s="4" t="s">
        <v>57</v>
      </c>
      <c r="E16" s="4"/>
      <c r="F16" s="4">
        <v>80</v>
      </c>
      <c r="G16" s="4">
        <f t="shared" si="0"/>
        <v>0</v>
      </c>
      <c r="H16" s="6">
        <v>29.6</v>
      </c>
      <c r="I16" s="4">
        <f t="shared" si="1"/>
        <v>0</v>
      </c>
      <c r="J16" s="15">
        <f t="shared" si="2"/>
        <v>0.37</v>
      </c>
      <c r="K16" s="15"/>
      <c r="L16" s="23"/>
    </row>
    <row r="17" ht="24" customHeight="1" spans="1:12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  <c r="L17" s="23"/>
    </row>
    <row r="18" ht="24" customHeight="1" spans="1:12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  <c r="L18" s="23"/>
    </row>
    <row r="19" ht="24" customHeight="1" spans="1:12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  <c r="L19" s="23"/>
    </row>
    <row r="20" ht="24" customHeight="1" spans="1:12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  <c r="L20" s="23"/>
    </row>
    <row r="21" ht="15" customHeight="1" spans="1:12">
      <c r="A21" s="4">
        <v>3</v>
      </c>
      <c r="B21" s="4"/>
      <c r="C21" s="4" t="s">
        <v>63</v>
      </c>
      <c r="D21" s="4" t="s">
        <v>64</v>
      </c>
      <c r="E21" s="4"/>
      <c r="F21" s="4">
        <v>4000</v>
      </c>
      <c r="G21" s="4">
        <f t="shared" si="0"/>
        <v>0</v>
      </c>
      <c r="H21" s="6">
        <v>1184</v>
      </c>
      <c r="I21" s="4">
        <f t="shared" si="1"/>
        <v>0</v>
      </c>
      <c r="J21" s="15">
        <f t="shared" si="2"/>
        <v>0.296</v>
      </c>
      <c r="K21" s="15"/>
      <c r="L21" s="23"/>
    </row>
    <row r="22" ht="15" customHeight="1" spans="1:12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  <c r="L22" s="23"/>
    </row>
    <row r="23" ht="24" customHeight="1" spans="1:12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  <c r="L23" s="23"/>
    </row>
    <row r="24" ht="15" customHeight="1" spans="1:12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  <c r="L24" s="23"/>
    </row>
    <row r="25" ht="15" customHeight="1" spans="1:12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  <c r="L25" s="23"/>
    </row>
    <row r="26" ht="15" customHeight="1" spans="1:12">
      <c r="A26" s="3">
        <v>5</v>
      </c>
      <c r="B26" s="3" t="s">
        <v>27</v>
      </c>
      <c r="C26" s="3"/>
      <c r="D26" s="3"/>
      <c r="E26" s="14"/>
      <c r="F26" s="14"/>
      <c r="G26" s="14">
        <f>SUM(G4:G25)</f>
        <v>50810</v>
      </c>
      <c r="H26" s="14"/>
      <c r="I26" s="3">
        <f>SUM(I4:I25)</f>
        <v>18799.7</v>
      </c>
      <c r="J26" s="18"/>
      <c r="K26" s="19"/>
      <c r="L26" s="23"/>
    </row>
    <row r="27" s="22" customFormat="1" ht="15" customHeight="1" spans="1:12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4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zoomScale="115" zoomScaleNormal="115" workbookViewId="0">
      <selection activeCell="H4" sqref="H4:H24"/>
    </sheetView>
  </sheetViews>
  <sheetFormatPr defaultColWidth="9" defaultRowHeight="13.5"/>
  <cols>
    <col min="2" max="2" width="13.8833333333333" customWidth="1"/>
    <col min="3" max="3" width="31.75" customWidth="1"/>
    <col min="4" max="4" width="7.63333333333333" customWidth="1"/>
    <col min="5" max="5" width="6.75" customWidth="1"/>
    <col min="7" max="7" width="10" customWidth="1"/>
    <col min="8" max="8" width="12" customWidth="1"/>
    <col min="9" max="9" width="12.3833333333333" customWidth="1"/>
  </cols>
  <sheetData>
    <row r="1" ht="25" customHeight="1" spans="1:12">
      <c r="A1" s="1" t="s">
        <v>28</v>
      </c>
      <c r="B1" s="1"/>
      <c r="C1" s="1"/>
      <c r="D1" s="1"/>
      <c r="E1" s="1"/>
      <c r="F1" s="1"/>
      <c r="G1" s="1"/>
      <c r="H1" s="1"/>
      <c r="I1" s="1"/>
      <c r="J1" s="1"/>
      <c r="K1" s="1"/>
      <c r="L1" s="23"/>
    </row>
    <row r="2" ht="14" customHeight="1" spans="1:12">
      <c r="A2" s="2" t="s">
        <v>77</v>
      </c>
      <c r="B2" s="2"/>
      <c r="C2" s="2"/>
      <c r="D2" s="2"/>
      <c r="E2" s="1"/>
      <c r="F2" s="1"/>
      <c r="G2" s="1"/>
      <c r="H2" s="1"/>
      <c r="I2" s="1"/>
      <c r="J2" s="1"/>
      <c r="K2" s="1"/>
      <c r="L2" s="23"/>
    </row>
    <row r="3" ht="24" customHeight="1" spans="1:12">
      <c r="A3" s="3" t="s">
        <v>2</v>
      </c>
      <c r="B3" s="3" t="s">
        <v>30</v>
      </c>
      <c r="C3" s="3" t="s">
        <v>31</v>
      </c>
      <c r="D3" s="3" t="s">
        <v>32</v>
      </c>
      <c r="E3" s="3" t="s">
        <v>33</v>
      </c>
      <c r="F3" s="3" t="s">
        <v>34</v>
      </c>
      <c r="G3" s="3" t="s">
        <v>4</v>
      </c>
      <c r="H3" s="3" t="s">
        <v>35</v>
      </c>
      <c r="I3" s="3" t="s">
        <v>36</v>
      </c>
      <c r="J3" s="3" t="s">
        <v>37</v>
      </c>
      <c r="K3" s="3"/>
      <c r="L3" s="23"/>
    </row>
    <row r="4" ht="15" customHeight="1" spans="1:12">
      <c r="A4" s="4">
        <v>1</v>
      </c>
      <c r="B4" s="4"/>
      <c r="C4" s="4" t="s">
        <v>38</v>
      </c>
      <c r="D4" s="4" t="s">
        <v>39</v>
      </c>
      <c r="E4" s="4">
        <v>160</v>
      </c>
      <c r="F4" s="4">
        <v>20</v>
      </c>
      <c r="G4" s="4">
        <f t="shared" ref="G4:G25" si="0">E4*F4</f>
        <v>3200</v>
      </c>
      <c r="H4" s="6">
        <v>6.66</v>
      </c>
      <c r="I4" s="4">
        <f t="shared" ref="I4:I25" si="1">E4*H4</f>
        <v>1065.6</v>
      </c>
      <c r="J4" s="15">
        <f t="shared" ref="J4:J24" si="2">H4/F4</f>
        <v>0.333</v>
      </c>
      <c r="K4" s="15"/>
      <c r="L4" s="23"/>
    </row>
    <row r="5" ht="24" customHeight="1" spans="1:12">
      <c r="A5" s="4"/>
      <c r="B5" s="4"/>
      <c r="C5" s="4" t="s">
        <v>40</v>
      </c>
      <c r="D5" s="4" t="s">
        <v>39</v>
      </c>
      <c r="E5" s="4"/>
      <c r="F5" s="4">
        <v>20</v>
      </c>
      <c r="G5" s="4">
        <f t="shared" si="0"/>
        <v>0</v>
      </c>
      <c r="H5" s="6">
        <v>6.66</v>
      </c>
      <c r="I5" s="4">
        <f t="shared" si="1"/>
        <v>0</v>
      </c>
      <c r="J5" s="15">
        <f t="shared" si="2"/>
        <v>0.333</v>
      </c>
      <c r="K5" s="15"/>
      <c r="L5" s="23"/>
    </row>
    <row r="6" ht="24" customHeight="1" spans="1:12">
      <c r="A6" s="4"/>
      <c r="B6" s="4" t="s">
        <v>41</v>
      </c>
      <c r="C6" s="4" t="s">
        <v>42</v>
      </c>
      <c r="D6" s="4" t="s">
        <v>43</v>
      </c>
      <c r="E6" s="4">
        <v>1680</v>
      </c>
      <c r="F6" s="4">
        <v>20</v>
      </c>
      <c r="G6" s="4">
        <f t="shared" si="0"/>
        <v>33600</v>
      </c>
      <c r="H6" s="6">
        <v>7.4</v>
      </c>
      <c r="I6" s="4">
        <f t="shared" si="1"/>
        <v>12432</v>
      </c>
      <c r="J6" s="15">
        <f t="shared" si="2"/>
        <v>0.37</v>
      </c>
      <c r="K6" s="15"/>
      <c r="L6" s="23"/>
    </row>
    <row r="7" ht="24" customHeight="1" spans="1:12">
      <c r="A7" s="4"/>
      <c r="B7" s="8"/>
      <c r="C7" s="4" t="s">
        <v>44</v>
      </c>
      <c r="D7" s="4" t="s">
        <v>39</v>
      </c>
      <c r="E7" s="4"/>
      <c r="F7" s="4">
        <v>10</v>
      </c>
      <c r="G7" s="4">
        <f t="shared" si="0"/>
        <v>0</v>
      </c>
      <c r="H7" s="6">
        <v>3.552</v>
      </c>
      <c r="I7" s="4">
        <f t="shared" si="1"/>
        <v>0</v>
      </c>
      <c r="J7" s="15">
        <f t="shared" si="2"/>
        <v>0.3552</v>
      </c>
      <c r="K7" s="15"/>
      <c r="L7" s="23"/>
    </row>
    <row r="8" ht="24" customHeight="1" spans="1:12">
      <c r="A8" s="4"/>
      <c r="B8" s="8"/>
      <c r="C8" s="4" t="s">
        <v>45</v>
      </c>
      <c r="D8" s="4" t="s">
        <v>39</v>
      </c>
      <c r="E8" s="4"/>
      <c r="F8" s="4">
        <v>10</v>
      </c>
      <c r="G8" s="4">
        <f t="shared" si="0"/>
        <v>0</v>
      </c>
      <c r="H8" s="6">
        <v>3.552</v>
      </c>
      <c r="I8" s="4">
        <f t="shared" si="1"/>
        <v>0</v>
      </c>
      <c r="J8" s="15">
        <f t="shared" si="2"/>
        <v>0.3552</v>
      </c>
      <c r="K8" s="15"/>
      <c r="L8" s="23"/>
    </row>
    <row r="9" ht="24" customHeight="1" spans="1:12">
      <c r="A9" s="4">
        <v>2</v>
      </c>
      <c r="B9" s="4"/>
      <c r="C9" s="4" t="s">
        <v>46</v>
      </c>
      <c r="D9" s="4" t="s">
        <v>47</v>
      </c>
      <c r="E9" s="4"/>
      <c r="F9" s="4">
        <v>11000</v>
      </c>
      <c r="G9" s="4">
        <f t="shared" si="0"/>
        <v>0</v>
      </c>
      <c r="H9" s="6">
        <v>4070</v>
      </c>
      <c r="I9" s="4">
        <f t="shared" si="1"/>
        <v>0</v>
      </c>
      <c r="J9" s="15">
        <f t="shared" si="2"/>
        <v>0.37</v>
      </c>
      <c r="K9" s="15"/>
      <c r="L9" s="23"/>
    </row>
    <row r="10" ht="24" customHeight="1" spans="1:12">
      <c r="A10" s="4"/>
      <c r="B10" s="4"/>
      <c r="C10" s="4" t="s">
        <v>48</v>
      </c>
      <c r="D10" s="4" t="s">
        <v>47</v>
      </c>
      <c r="E10" s="4"/>
      <c r="F10" s="4">
        <v>10000</v>
      </c>
      <c r="G10" s="4">
        <f t="shared" si="0"/>
        <v>0</v>
      </c>
      <c r="H10" s="6">
        <v>3700</v>
      </c>
      <c r="I10" s="4">
        <f t="shared" si="1"/>
        <v>0</v>
      </c>
      <c r="J10" s="15">
        <f t="shared" si="2"/>
        <v>0.37</v>
      </c>
      <c r="K10" s="15"/>
      <c r="L10" s="23"/>
    </row>
    <row r="11" ht="24" customHeight="1" spans="1:12">
      <c r="A11" s="4"/>
      <c r="B11" s="4"/>
      <c r="C11" s="4" t="s">
        <v>49</v>
      </c>
      <c r="D11" s="4" t="s">
        <v>47</v>
      </c>
      <c r="E11" s="4">
        <v>8</v>
      </c>
      <c r="F11" s="4">
        <v>11000</v>
      </c>
      <c r="G11" s="4">
        <f t="shared" si="0"/>
        <v>88000</v>
      </c>
      <c r="H11" s="6">
        <v>4070</v>
      </c>
      <c r="I11" s="4">
        <f t="shared" si="1"/>
        <v>32560</v>
      </c>
      <c r="J11" s="15">
        <f t="shared" si="2"/>
        <v>0.37</v>
      </c>
      <c r="K11" s="15"/>
      <c r="L11" s="23"/>
    </row>
    <row r="12" ht="15" customHeight="1" spans="1:12">
      <c r="A12" s="4"/>
      <c r="B12" s="4"/>
      <c r="C12" s="4" t="s">
        <v>50</v>
      </c>
      <c r="D12" s="4" t="s">
        <v>51</v>
      </c>
      <c r="E12" s="4"/>
      <c r="F12" s="4">
        <v>100</v>
      </c>
      <c r="G12" s="4">
        <f t="shared" si="0"/>
        <v>0</v>
      </c>
      <c r="H12" s="6">
        <v>35.52</v>
      </c>
      <c r="I12" s="4">
        <f t="shared" si="1"/>
        <v>0</v>
      </c>
      <c r="J12" s="15">
        <f t="shared" si="2"/>
        <v>0.3552</v>
      </c>
      <c r="K12" s="15"/>
      <c r="L12" s="23"/>
    </row>
    <row r="13" ht="15" customHeight="1" spans="1:12">
      <c r="A13" s="4"/>
      <c r="B13" s="4"/>
      <c r="C13" s="4" t="s">
        <v>52</v>
      </c>
      <c r="D13" s="4" t="s">
        <v>53</v>
      </c>
      <c r="E13" s="4">
        <v>95.12</v>
      </c>
      <c r="F13" s="4">
        <v>150</v>
      </c>
      <c r="G13" s="4">
        <f t="shared" si="0"/>
        <v>14268</v>
      </c>
      <c r="H13" s="6">
        <v>55.5</v>
      </c>
      <c r="I13" s="4">
        <f t="shared" si="1"/>
        <v>5279.16</v>
      </c>
      <c r="J13" s="15">
        <f t="shared" si="2"/>
        <v>0.37</v>
      </c>
      <c r="K13" s="15"/>
      <c r="L13" s="23"/>
    </row>
    <row r="14" ht="15" customHeight="1" spans="1:12">
      <c r="A14" s="4"/>
      <c r="B14" s="4" t="s">
        <v>54</v>
      </c>
      <c r="C14" s="4" t="s">
        <v>55</v>
      </c>
      <c r="D14" s="4" t="s">
        <v>53</v>
      </c>
      <c r="E14" s="4"/>
      <c r="F14" s="4">
        <v>700</v>
      </c>
      <c r="G14" s="4">
        <f t="shared" si="0"/>
        <v>0</v>
      </c>
      <c r="H14" s="6">
        <v>248.64</v>
      </c>
      <c r="I14" s="4">
        <f t="shared" si="1"/>
        <v>0</v>
      </c>
      <c r="J14" s="15">
        <f t="shared" si="2"/>
        <v>0.3552</v>
      </c>
      <c r="K14" s="15"/>
      <c r="L14" s="23"/>
    </row>
    <row r="15" ht="15" customHeight="1" spans="1:12">
      <c r="A15" s="4"/>
      <c r="B15" s="4"/>
      <c r="C15" s="4" t="s">
        <v>56</v>
      </c>
      <c r="D15" s="4" t="s">
        <v>57</v>
      </c>
      <c r="E15" s="4"/>
      <c r="F15" s="4">
        <v>80</v>
      </c>
      <c r="G15" s="4">
        <f t="shared" si="0"/>
        <v>0</v>
      </c>
      <c r="H15" s="6">
        <v>29.6</v>
      </c>
      <c r="I15" s="4">
        <f t="shared" si="1"/>
        <v>0</v>
      </c>
      <c r="J15" s="15">
        <f t="shared" si="2"/>
        <v>0.37</v>
      </c>
      <c r="K15" s="15"/>
      <c r="L15" s="23"/>
    </row>
    <row r="16" ht="15" customHeight="1" spans="1:12">
      <c r="A16" s="4"/>
      <c r="B16" s="4"/>
      <c r="C16" s="4" t="s">
        <v>58</v>
      </c>
      <c r="D16" s="4" t="s">
        <v>57</v>
      </c>
      <c r="E16" s="4">
        <v>90</v>
      </c>
      <c r="F16" s="4">
        <v>80</v>
      </c>
      <c r="G16" s="4">
        <f t="shared" si="0"/>
        <v>7200</v>
      </c>
      <c r="H16" s="6">
        <v>29.6</v>
      </c>
      <c r="I16" s="4">
        <f t="shared" si="1"/>
        <v>2664</v>
      </c>
      <c r="J16" s="15">
        <f t="shared" si="2"/>
        <v>0.37</v>
      </c>
      <c r="K16" s="15"/>
      <c r="L16" s="23"/>
    </row>
    <row r="17" ht="24" customHeight="1" spans="1:12">
      <c r="A17" s="4"/>
      <c r="B17" s="4"/>
      <c r="C17" s="4" t="s">
        <v>59</v>
      </c>
      <c r="D17" s="4" t="s">
        <v>57</v>
      </c>
      <c r="E17" s="4"/>
      <c r="F17" s="4">
        <v>80</v>
      </c>
      <c r="G17" s="4">
        <f t="shared" si="0"/>
        <v>0</v>
      </c>
      <c r="H17" s="6">
        <v>29.6</v>
      </c>
      <c r="I17" s="4">
        <f t="shared" si="1"/>
        <v>0</v>
      </c>
      <c r="J17" s="15">
        <f t="shared" si="2"/>
        <v>0.37</v>
      </c>
      <c r="K17" s="15"/>
      <c r="L17" s="23"/>
    </row>
    <row r="18" ht="24" customHeight="1" spans="1:12">
      <c r="A18" s="4"/>
      <c r="B18" s="4"/>
      <c r="C18" s="4" t="s">
        <v>60</v>
      </c>
      <c r="D18" s="4" t="s">
        <v>47</v>
      </c>
      <c r="E18" s="4"/>
      <c r="F18" s="4">
        <v>15000</v>
      </c>
      <c r="G18" s="4">
        <f t="shared" si="0"/>
        <v>0</v>
      </c>
      <c r="H18" s="6">
        <v>3330</v>
      </c>
      <c r="I18" s="4">
        <f t="shared" si="1"/>
        <v>0</v>
      </c>
      <c r="J18" s="15">
        <f t="shared" si="2"/>
        <v>0.222</v>
      </c>
      <c r="K18" s="15"/>
      <c r="L18" s="23"/>
    </row>
    <row r="19" ht="24" customHeight="1" spans="1:12">
      <c r="A19" s="4"/>
      <c r="B19" s="4"/>
      <c r="C19" s="4" t="s">
        <v>61</v>
      </c>
      <c r="D19" s="4" t="s">
        <v>47</v>
      </c>
      <c r="E19" s="4"/>
      <c r="F19" s="4">
        <v>200000</v>
      </c>
      <c r="G19" s="4">
        <f t="shared" si="0"/>
        <v>0</v>
      </c>
      <c r="H19" s="6">
        <v>51800</v>
      </c>
      <c r="I19" s="4">
        <f t="shared" si="1"/>
        <v>0</v>
      </c>
      <c r="J19" s="15">
        <f t="shared" si="2"/>
        <v>0.259</v>
      </c>
      <c r="K19" s="15"/>
      <c r="L19" s="23"/>
    </row>
    <row r="20" ht="24" customHeight="1" spans="1:12">
      <c r="A20" s="4"/>
      <c r="B20" s="4"/>
      <c r="C20" s="4" t="s">
        <v>62</v>
      </c>
      <c r="D20" s="4" t="s">
        <v>47</v>
      </c>
      <c r="E20" s="4"/>
      <c r="F20" s="4">
        <v>15000</v>
      </c>
      <c r="G20" s="4">
        <f t="shared" si="0"/>
        <v>0</v>
      </c>
      <c r="H20" s="6">
        <v>3330</v>
      </c>
      <c r="I20" s="4">
        <f t="shared" si="1"/>
        <v>0</v>
      </c>
      <c r="J20" s="15">
        <f t="shared" si="2"/>
        <v>0.222</v>
      </c>
      <c r="K20" s="15"/>
      <c r="L20" s="23"/>
    </row>
    <row r="21" ht="15" customHeight="1" spans="1:12">
      <c r="A21" s="4">
        <v>3</v>
      </c>
      <c r="B21" s="4"/>
      <c r="C21" s="4" t="s">
        <v>63</v>
      </c>
      <c r="D21" s="4" t="s">
        <v>64</v>
      </c>
      <c r="E21" s="4">
        <v>1</v>
      </c>
      <c r="F21" s="4">
        <v>4000</v>
      </c>
      <c r="G21" s="4">
        <f t="shared" si="0"/>
        <v>4000</v>
      </c>
      <c r="H21" s="6">
        <v>1184</v>
      </c>
      <c r="I21" s="4">
        <f t="shared" si="1"/>
        <v>1184</v>
      </c>
      <c r="J21" s="15">
        <f t="shared" si="2"/>
        <v>0.296</v>
      </c>
      <c r="K21" s="15"/>
      <c r="L21" s="23"/>
    </row>
    <row r="22" ht="15" customHeight="1" spans="1:12">
      <c r="A22" s="4"/>
      <c r="B22" s="4"/>
      <c r="C22" s="4" t="s">
        <v>65</v>
      </c>
      <c r="D22" s="4" t="s">
        <v>64</v>
      </c>
      <c r="E22" s="4"/>
      <c r="F22" s="4">
        <v>30000</v>
      </c>
      <c r="G22" s="4">
        <f t="shared" si="0"/>
        <v>0</v>
      </c>
      <c r="H22" s="6">
        <v>8880</v>
      </c>
      <c r="I22" s="4">
        <f t="shared" si="1"/>
        <v>0</v>
      </c>
      <c r="J22" s="15">
        <f t="shared" si="2"/>
        <v>0.296</v>
      </c>
      <c r="K22" s="15"/>
      <c r="L22" s="23"/>
    </row>
    <row r="23" ht="24" customHeight="1" spans="1:12">
      <c r="A23" s="4"/>
      <c r="B23" s="4" t="s">
        <v>66</v>
      </c>
      <c r="C23" s="4" t="s">
        <v>67</v>
      </c>
      <c r="D23" s="4" t="s">
        <v>47</v>
      </c>
      <c r="E23" s="4"/>
      <c r="F23" s="4">
        <v>350000</v>
      </c>
      <c r="G23" s="4">
        <f t="shared" si="0"/>
        <v>0</v>
      </c>
      <c r="H23" s="6">
        <v>124320</v>
      </c>
      <c r="I23" s="4">
        <f t="shared" si="1"/>
        <v>0</v>
      </c>
      <c r="J23" s="15">
        <f t="shared" si="2"/>
        <v>0.3552</v>
      </c>
      <c r="K23" s="15"/>
      <c r="L23" s="23"/>
    </row>
    <row r="24" ht="15" customHeight="1" spans="1:12">
      <c r="A24" s="4"/>
      <c r="B24" s="8"/>
      <c r="C24" s="4" t="s">
        <v>68</v>
      </c>
      <c r="D24" s="4" t="s">
        <v>64</v>
      </c>
      <c r="E24" s="4"/>
      <c r="F24" s="4">
        <v>40000</v>
      </c>
      <c r="G24" s="4">
        <f t="shared" si="0"/>
        <v>0</v>
      </c>
      <c r="H24" s="6">
        <v>11840</v>
      </c>
      <c r="I24" s="4">
        <f t="shared" si="1"/>
        <v>0</v>
      </c>
      <c r="J24" s="15">
        <f t="shared" si="2"/>
        <v>0.296</v>
      </c>
      <c r="K24" s="15"/>
      <c r="L24" s="23"/>
    </row>
    <row r="25" ht="15" customHeight="1" spans="1:12">
      <c r="A25" s="4">
        <v>4</v>
      </c>
      <c r="B25" s="11" t="s">
        <v>69</v>
      </c>
      <c r="C25" s="12"/>
      <c r="D25" s="13"/>
      <c r="E25" s="13"/>
      <c r="F25" s="13"/>
      <c r="G25" s="4">
        <f t="shared" si="0"/>
        <v>0</v>
      </c>
      <c r="H25" s="13"/>
      <c r="I25" s="4">
        <f t="shared" si="1"/>
        <v>0</v>
      </c>
      <c r="J25" s="16"/>
      <c r="K25" s="17"/>
      <c r="L25" s="23"/>
    </row>
    <row r="26" ht="15" customHeight="1" spans="1:12">
      <c r="A26" s="3">
        <v>5</v>
      </c>
      <c r="B26" s="3" t="s">
        <v>27</v>
      </c>
      <c r="C26" s="3"/>
      <c r="D26" s="3"/>
      <c r="E26" s="14"/>
      <c r="F26" s="14"/>
      <c r="G26" s="14">
        <f>SUM(G4:G25)</f>
        <v>150268</v>
      </c>
      <c r="H26" s="14"/>
      <c r="I26" s="3">
        <f>SUM(I4:I25)</f>
        <v>55184.76</v>
      </c>
      <c r="J26" s="18"/>
      <c r="K26" s="19"/>
      <c r="L26" s="23"/>
    </row>
    <row r="27" s="22" customFormat="1" ht="15" customHeight="1" spans="1:12">
      <c r="A27" s="20" t="s">
        <v>70</v>
      </c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4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27:K27"/>
    <mergeCell ref="A4:A8"/>
    <mergeCell ref="A21:A24"/>
  </mergeCells>
  <pageMargins left="0.751388888888889" right="0.751388888888889" top="0.409027777777778" bottom="0.2125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23</vt:i4>
      </vt:variant>
    </vt:vector>
  </HeadingPairs>
  <TitlesOfParts>
    <vt:vector size="23" baseType="lpstr">
      <vt:lpstr>汇总（二）</vt:lpstr>
      <vt:lpstr>1、传华</vt:lpstr>
      <vt:lpstr>2、刘国东</vt:lpstr>
      <vt:lpstr>3、梁修勇</vt:lpstr>
      <vt:lpstr>4、文语</vt:lpstr>
      <vt:lpstr>5、田玉霞</vt:lpstr>
      <vt:lpstr>6、鑫翔</vt:lpstr>
      <vt:lpstr>7、张本善</vt:lpstr>
      <vt:lpstr>8、张厚田</vt:lpstr>
      <vt:lpstr>9、王传虎蛋鸡场</vt:lpstr>
      <vt:lpstr>10、霍邱县马店镇陈晓养殖家庭农场</vt:lpstr>
      <vt:lpstr>11、霍邱县超豪畜禽养殖有限公司</vt:lpstr>
      <vt:lpstr>12、霍邱县付正林生猪养殖家庭农场</vt:lpstr>
      <vt:lpstr>13、霍邱县马店镇曹青养殖场</vt:lpstr>
      <vt:lpstr>14、霍邱县马店镇溜山村李少华生猪养殖场</vt:lpstr>
      <vt:lpstr>15、霍邱县马店镇刘红生猪养殖家庭农场</vt:lpstr>
      <vt:lpstr>16、霍邱县马店镇刘效养殖场</vt:lpstr>
      <vt:lpstr>17、霍邱县马店镇伟信生猪养殖专业合作社</vt:lpstr>
      <vt:lpstr>18、霍邱县马店镇五岗村吴同富养猪场</vt:lpstr>
      <vt:lpstr>19、霍邱县田运祥养殖家庭农场</vt:lpstr>
      <vt:lpstr>20、兴达养猪场</vt:lpstr>
      <vt:lpstr>21、霍邱县马店镇传华畜禽养殖家庭农场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Breeze</cp:lastModifiedBy>
  <dcterms:created xsi:type="dcterms:W3CDTF">2020-10-26T08:12:00Z</dcterms:created>
  <dcterms:modified xsi:type="dcterms:W3CDTF">2021-02-01T13:17:12Z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