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1000" activeTab="7"/>
  </bookViews>
  <sheets>
    <sheet name="汇总（二）" sheetId="32" r:id="rId1"/>
    <sheet name="1、张世远" sheetId="1" r:id="rId2"/>
    <sheet name="2.张志珍" sheetId="37" r:id="rId3"/>
    <sheet name="3.赵明军" sheetId="38" r:id="rId4"/>
    <sheet name="4、郑西英" sheetId="39" r:id="rId5"/>
    <sheet name="5、徐树辉" sheetId="2" r:id="rId6"/>
    <sheet name="6、仲贤" sheetId="3" r:id="rId7"/>
    <sheet name="7、周志保" sheetId="4" r:id="rId8"/>
    <sheet name="8、戚志忠" sheetId="5" r:id="rId9"/>
    <sheet name="9、祁有龙" sheetId="6" r:id="rId10"/>
    <sheet name="10、权萍" sheetId="7" r:id="rId11"/>
    <sheet name="11、群仁" sheetId="8" r:id="rId12"/>
    <sheet name="12、邵学福" sheetId="9" r:id="rId13"/>
    <sheet name="13、沈明章" sheetId="40" r:id="rId14"/>
    <sheet name="14、树军1" sheetId="41" r:id="rId15"/>
    <sheet name="15、树军 (2)" sheetId="42" r:id="rId16"/>
    <sheet name="16、陶氏" sheetId="43" r:id="rId17"/>
    <sheet name="17、陶长江" sheetId="44" r:id="rId18"/>
    <sheet name="18、陶长乐" sheetId="45" r:id="rId19"/>
    <sheet name="19、陶长龙" sheetId="46" r:id="rId20"/>
    <sheet name="20、王明贤" sheetId="10" r:id="rId21"/>
    <sheet name="21、王忠贤2" sheetId="11" r:id="rId22"/>
    <sheet name="22、王忠贤1" sheetId="12" r:id="rId23"/>
    <sheet name="23、王周贤" sheetId="13" r:id="rId24"/>
    <sheet name="24、鑫润" sheetId="14" r:id="rId25"/>
    <sheet name="25、杨义美" sheetId="15" r:id="rId26"/>
    <sheet name="26、耀康" sheetId="16" r:id="rId27"/>
    <sheet name="27、耀泰" sheetId="17" r:id="rId28"/>
    <sheet name="28、耀新" sheetId="18" r:id="rId29"/>
    <sheet name="29、永年" sheetId="19" r:id="rId30"/>
    <sheet name="30、有贤" sheetId="20" r:id="rId31"/>
    <sheet name="31、张建华" sheetId="21" r:id="rId32"/>
    <sheet name="32、张照云" sheetId="22" r:id="rId33"/>
    <sheet name="33、长泰" sheetId="23" r:id="rId34"/>
    <sheet name="34、赵国清" sheetId="24" r:id="rId35"/>
    <sheet name="35、赵国新" sheetId="25" r:id="rId36"/>
    <sheet name="36、志祥" sheetId="26" r:id="rId37"/>
    <sheet name="37、中绿" sheetId="27" r:id="rId38"/>
    <sheet name="38、君升" sheetId="28" r:id="rId39"/>
    <sheet name="39、李克秀" sheetId="29" r:id="rId40"/>
    <sheet name="40、李孝新" sheetId="30" r:id="rId41"/>
    <sheet name="41、刘道宇" sheetId="31" r:id="rId42"/>
    <sheet name="42、李克中" sheetId="34" r:id="rId43"/>
    <sheet name="43、杨先领" sheetId="33" r:id="rId44"/>
    <sheet name="44、张文养" sheetId="35" r:id="rId45"/>
    <sheet name="45、赵守侠" sheetId="36" state="hidden" r:id="rId46"/>
  </sheets>
  <calcPr calcId="144525"/>
</workbook>
</file>

<file path=xl/sharedStrings.xml><?xml version="1.0" encoding="utf-8"?>
<sst xmlns="http://schemas.openxmlformats.org/spreadsheetml/2006/main" count="2694" uniqueCount="141">
  <si>
    <t>霍邱县畜禽粪污资源化利用整县推进项目投资一览表（三）</t>
  </si>
  <si>
    <t>马店镇汇总表（三）</t>
  </si>
  <si>
    <t>序号</t>
  </si>
  <si>
    <t>养殖户名称</t>
  </si>
  <si>
    <t>投资总额（元）</t>
  </si>
  <si>
    <t>建议补偿金额（元）</t>
  </si>
  <si>
    <t>备注</t>
  </si>
  <si>
    <t>霍邱县马店镇张世远生猪养殖</t>
  </si>
  <si>
    <t>霍邱县马店镇张志珍养猪场</t>
  </si>
  <si>
    <t>霍邱县马店镇赵明军生猪养殖家庭农</t>
  </si>
  <si>
    <t>霍邱县马店镇郑西英生猪养殖场</t>
  </si>
  <si>
    <t>霍邱徐树辉养殖场（支孝雨租赁）</t>
  </si>
  <si>
    <t>霍邱县马店镇仲贤生猪养殖场</t>
  </si>
  <si>
    <t>霍邱县马店镇周志保养猪场</t>
  </si>
  <si>
    <t>霍邱县戚志忠生猪养殖家庭农场</t>
  </si>
  <si>
    <t>霍邱县祁有龙畜禽养殖家庭农场</t>
  </si>
  <si>
    <t>霍邱县权萍畜禽养殖有限公司</t>
  </si>
  <si>
    <t>霍邱县群仁生猪家庭农场</t>
  </si>
  <si>
    <t>霍邱县邵学福生猪养殖家庭农场</t>
  </si>
  <si>
    <t>霍邱县沈明章养猪场</t>
  </si>
  <si>
    <t>霍邱县树军生猪养殖家庭农场1</t>
  </si>
  <si>
    <t>霍邱县树军生猪养殖家庭农场2</t>
  </si>
  <si>
    <t>霍邱县陶氏生猪养殖家庭农场</t>
  </si>
  <si>
    <t>霍邱县陶长江生猪养殖家庭农场</t>
  </si>
  <si>
    <t>霍邱县陶长乐畜禽养殖家庭农场</t>
  </si>
  <si>
    <t>霍邱县陶长龙畜禽养殖家庭农场</t>
  </si>
  <si>
    <t>霍邱县王明贤生猪养殖家庭农场</t>
  </si>
  <si>
    <t>霍邱县王忠贤家庭农场（二）</t>
  </si>
  <si>
    <t>霍邱县王周贤畜禽养殖家庭农场</t>
  </si>
  <si>
    <t>霍邱县鑫润牧业有限公司</t>
  </si>
  <si>
    <t>霍邱县杨义美生猪养殖家庭农场</t>
  </si>
  <si>
    <t>霍邱县耀康生猪养殖家庭农场</t>
  </si>
  <si>
    <t>霍邱县耀泰畜禽养殖家庭农场</t>
  </si>
  <si>
    <t>霍邱县耀新畜禽养殖家庭农场</t>
  </si>
  <si>
    <t>霍邱县永年生猪养殖家庭农场</t>
  </si>
  <si>
    <t>霍邱县有贤生猪养殖家庭农场</t>
  </si>
  <si>
    <t>霍邱县张建华生猪养殖家庭农场</t>
  </si>
  <si>
    <t>霍邱县张照云畜禽养殖家庭农场</t>
  </si>
  <si>
    <t>霍邱县长泰畜禽养殖家庭农场</t>
  </si>
  <si>
    <t>霍邱县赵国清生猪养殖家庭农场</t>
  </si>
  <si>
    <t>霍邱县赵国新生猪养殖家庭农场</t>
  </si>
  <si>
    <t>霍邱县志祥牧业有限公司</t>
  </si>
  <si>
    <t>霍邱县中绿牧业有限牧业有限公司</t>
  </si>
  <si>
    <t>君升养猪场</t>
  </si>
  <si>
    <t>李克秀养猪场</t>
  </si>
  <si>
    <t>李孝新生猪养殖场</t>
  </si>
  <si>
    <t>刘道宇养猪场</t>
  </si>
  <si>
    <t>马店镇李克中养殖场</t>
  </si>
  <si>
    <t>杨先领养猪场</t>
  </si>
  <si>
    <t>张文养猪场</t>
  </si>
  <si>
    <t>赵守侠生猪养殖场</t>
  </si>
  <si>
    <t>合计</t>
  </si>
  <si>
    <t>霍邱县畜禽粪污资源化利用整县推进项目投资一览表</t>
  </si>
  <si>
    <t>养殖场名称：霍邱县马店镇张世远生猪养殖</t>
  </si>
  <si>
    <t>主要建设环节</t>
  </si>
  <si>
    <t>重点支持环节</t>
  </si>
  <si>
    <t>单位</t>
  </si>
  <si>
    <t>工程量</t>
  </si>
  <si>
    <t>单价（元）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</si>
  <si>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</si>
  <si>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</si>
  <si>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</si>
  <si>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</si>
  <si>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</si>
  <si>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</si>
  <si>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</si>
  <si>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</si>
  <si>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</si>
  <si>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</si>
  <si>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</si>
  <si>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</si>
  <si>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</si>
  <si>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</si>
  <si>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</si>
  <si>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</si>
  <si>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</si>
  <si>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</si>
  <si>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</si>
  <si>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</si>
  <si>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</si>
  <si>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</si>
  <si>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</si>
  <si>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</si>
  <si>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</si>
  <si>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</si>
  <si>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</si>
  <si>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</si>
  <si>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</si>
  <si>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</si>
  <si>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</si>
  <si>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</si>
  <si>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</si>
  <si>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</si>
  <si>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</si>
  <si>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备注：每个养殖场实际工程量以实际验收为准</t>
  </si>
  <si>
    <t>养殖场名称：霍邱县马店镇张志珍养猪场</t>
  </si>
  <si>
    <t>养殖场名称：霍邱县马店镇赵明军生猪养殖家庭农场</t>
  </si>
  <si>
    <t>养殖场名称：霍邱县马店镇郑西英生猪养殖场</t>
  </si>
  <si>
    <t>备注：已减去霍邱县拟实施2019年生猪调出大县奖励资金粪污处理工程项目工程量</t>
  </si>
  <si>
    <t>养殖场名称：霍邱徐树辉养殖场（支孝雨租赁）</t>
  </si>
  <si>
    <t>养殖场名称：霍邱县马店镇仲贤生猪养殖场</t>
  </si>
  <si>
    <t>养殖场名称：霍邱县马店镇周志保养猪场</t>
  </si>
  <si>
    <t>养殖场名称：霍邱县戚志忠生猪养殖家庭农场</t>
  </si>
  <si>
    <t>养殖场名称：霍邱县祁有龙畜禽养殖家庭农场</t>
  </si>
  <si>
    <t>养殖场名称：霍邱县权萍畜禽养殖有限公司</t>
  </si>
  <si>
    <t>养殖场名称：霍邱县群仁生猪家庭农场</t>
  </si>
  <si>
    <t>养殖场名称：霍邱县邵学福生猪养殖家庭农场</t>
  </si>
  <si>
    <t>养殖场名称：霍邱县沈明章养猪场</t>
  </si>
  <si>
    <t>养殖场名称：霍邱县树军生猪养殖家庭农场1</t>
  </si>
  <si>
    <t>养殖场名称：霍邱县树军生猪养殖家庭农场2</t>
  </si>
  <si>
    <t xml:space="preserve"> </t>
  </si>
  <si>
    <t>养殖场名称：霍邱县陶氏生猪养殖家庭农场</t>
  </si>
  <si>
    <t>养殖场名称：霍邱县陶长江生猪养殖家庭农场</t>
  </si>
  <si>
    <t>养殖场名称：霍邱县陶长乐畜禽养殖家庭农场</t>
  </si>
  <si>
    <t>养殖场名称：霍邱县陶长龙畜禽养殖家庭农场</t>
  </si>
  <si>
    <t>养殖场名称：霍邱县王明贤生猪养殖家庭农场</t>
  </si>
  <si>
    <t>养殖场名称：霍邱县王忠贤家庭农场(二）</t>
  </si>
  <si>
    <t>养殖场名称：霍邱县王周贤畜禽养殖家庭农场</t>
  </si>
  <si>
    <t>养殖场名称：康龙畜禽养殖家庭农场</t>
  </si>
  <si>
    <t>养殖场名称：霍邱县杨义美生猪养殖家庭农场</t>
  </si>
  <si>
    <t>养殖场名称：霍邱县耀康生猪养殖家庭农场</t>
  </si>
  <si>
    <t>养殖场名称：霍邱县耀泰畜禽养殖家庭农场</t>
  </si>
  <si>
    <t>养殖场名称：霍邱县耀新畜禽养殖家庭农场</t>
  </si>
  <si>
    <t>养殖场名称：霍邱县永年生猪养殖家庭农场</t>
  </si>
  <si>
    <t>养殖场名称：霍邱县有贤生猪养殖家庭农场</t>
  </si>
  <si>
    <t>养殖场名称：霍邱县张建华生猪养殖家庭农场</t>
  </si>
  <si>
    <t>养殖场名称：霍邱县张照云畜禽养殖家庭农场</t>
  </si>
  <si>
    <t>养殖场名称：霍邱县长泰畜禽养殖家庭农场</t>
  </si>
  <si>
    <t>养殖场名称：霍邱县赵国清生猪养殖家庭农场</t>
  </si>
  <si>
    <t>养殖场名称：霍邱县赵国新生猪养殖家庭农场</t>
  </si>
  <si>
    <t>养殖场名称：霍邱县志祥牧业有限公司</t>
  </si>
  <si>
    <t>养殖场名称：霍邱县中绿牧业有限牧业有限公司</t>
  </si>
  <si>
    <t>养殖场名称：君升养猪场</t>
  </si>
  <si>
    <t>养殖场名称：李克秀养猪场</t>
  </si>
  <si>
    <t>养殖场名称：李孝新生猪养殖场</t>
  </si>
  <si>
    <t>养殖场名称：刘道宇养猪场</t>
  </si>
  <si>
    <t>GR-WZ-污水一体化、GR-QF-气浮机</t>
  </si>
  <si>
    <t>养殖场名称：马店镇李克中养殖场</t>
  </si>
  <si>
    <t>养殖场名称：杨先领养猪场</t>
  </si>
  <si>
    <t>养殖场名称：张文养猪场</t>
  </si>
  <si>
    <t>养殖场名称：赵守侠生猪养殖场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</si>
</sst>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宋体"/>
      <charset val="134"/>
      <scheme val="minor"/>
    </font>
    <font>
      <b/>
      <sz val="9"/>
      <color rgb="FF000000"/>
      <name val="仿宋"/>
      <charset val="134"/>
    </font>
    <font>
      <sz val="10"/>
      <color theme="0"/>
      <name val="仿宋"/>
      <charset val="134"/>
    </font>
    <font>
      <b/>
      <sz val="13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9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25" fillId="30" borderId="11" applyNumberFormat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Fill="1">
      <alignment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2" borderId="0" xfId="0" applyFill="1">
      <alignment vertical="center"/>
    </xf>
    <xf numFmtId="0" fontId="6" fillId="2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176" fontId="4" fillId="0" borderId="1" xfId="0" applyNumberFormat="1" applyFont="1" applyBorder="1" applyAlignment="1">
      <alignment horizontal="right" vertical="center"/>
    </xf>
    <xf numFmtId="176" fontId="4" fillId="0" borderId="1" xfId="0" applyNumberFormat="1" applyFont="1" applyFill="1" applyBorder="1" applyAlignment="1">
      <alignment horizontal="right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9" Type="http://schemas.openxmlformats.org/officeDocument/2006/relationships/sharedStrings" Target="sharedStrings.xml"/><Relationship Id="rId48" Type="http://schemas.openxmlformats.org/officeDocument/2006/relationships/styles" Target="styles.xml"/><Relationship Id="rId47" Type="http://schemas.openxmlformats.org/officeDocument/2006/relationships/theme" Target="theme/theme1.xml"/><Relationship Id="rId46" Type="http://schemas.openxmlformats.org/officeDocument/2006/relationships/worksheet" Target="worksheets/sheet46.xml"/><Relationship Id="rId45" Type="http://schemas.openxmlformats.org/officeDocument/2006/relationships/worksheet" Target="worksheets/sheet45.xml"/><Relationship Id="rId44" Type="http://schemas.openxmlformats.org/officeDocument/2006/relationships/worksheet" Target="worksheets/sheet44.xml"/><Relationship Id="rId43" Type="http://schemas.openxmlformats.org/officeDocument/2006/relationships/worksheet" Target="worksheets/sheet43.xml"/><Relationship Id="rId42" Type="http://schemas.openxmlformats.org/officeDocument/2006/relationships/worksheet" Target="worksheets/sheet42.xml"/><Relationship Id="rId41" Type="http://schemas.openxmlformats.org/officeDocument/2006/relationships/worksheet" Target="worksheets/sheet41.xml"/><Relationship Id="rId40" Type="http://schemas.openxmlformats.org/officeDocument/2006/relationships/worksheet" Target="worksheets/sheet40.xml"/><Relationship Id="rId4" Type="http://schemas.openxmlformats.org/officeDocument/2006/relationships/worksheet" Target="worksheets/sheet4.xml"/><Relationship Id="rId39" Type="http://schemas.openxmlformats.org/officeDocument/2006/relationships/worksheet" Target="worksheets/sheet39.xml"/><Relationship Id="rId38" Type="http://schemas.openxmlformats.org/officeDocument/2006/relationships/worksheet" Target="worksheets/sheet38.xml"/><Relationship Id="rId37" Type="http://schemas.openxmlformats.org/officeDocument/2006/relationships/worksheet" Target="worksheets/sheet37.xml"/><Relationship Id="rId36" Type="http://schemas.openxmlformats.org/officeDocument/2006/relationships/worksheet" Target="worksheets/sheet36.xml"/><Relationship Id="rId35" Type="http://schemas.openxmlformats.org/officeDocument/2006/relationships/worksheet" Target="worksheets/sheet35.xml"/><Relationship Id="rId34" Type="http://schemas.openxmlformats.org/officeDocument/2006/relationships/worksheet" Target="worksheets/sheet34.xml"/><Relationship Id="rId33" Type="http://schemas.openxmlformats.org/officeDocument/2006/relationships/worksheet" Target="worksheets/sheet33.xml"/><Relationship Id="rId32" Type="http://schemas.openxmlformats.org/officeDocument/2006/relationships/worksheet" Target="worksheets/sheet32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"/>
  <sheetViews>
    <sheetView topLeftCell="A13" workbookViewId="0">
      <selection activeCell="D33" sqref="D33"/>
    </sheetView>
  </sheetViews>
  <sheetFormatPr defaultColWidth="9" defaultRowHeight="13.5" outlineLevelCol="4"/>
  <cols>
    <col min="1" max="1" width="7" style="25" customWidth="1"/>
    <col min="2" max="2" width="36.1333333333333" customWidth="1"/>
    <col min="3" max="3" width="16.75" style="26" customWidth="1"/>
    <col min="4" max="4" width="25.8916666666667" style="26" customWidth="1"/>
    <col min="5" max="5" width="11.25" customWidth="1"/>
  </cols>
  <sheetData>
    <row r="1" ht="26" customHeight="1" spans="1:5">
      <c r="A1" s="27" t="s">
        <v>0</v>
      </c>
      <c r="B1" s="27"/>
      <c r="C1" s="27"/>
      <c r="D1" s="27"/>
      <c r="E1" s="27"/>
    </row>
    <row r="2" ht="18" customHeight="1" spans="1:5">
      <c r="A2" s="28" t="s">
        <v>1</v>
      </c>
      <c r="B2" s="28"/>
      <c r="C2" s="29"/>
      <c r="D2" s="29"/>
      <c r="E2" s="29"/>
    </row>
    <row r="3" ht="20" customHeight="1" spans="1:5">
      <c r="A3" s="30" t="s">
        <v>2</v>
      </c>
      <c r="B3" s="30" t="s">
        <v>3</v>
      </c>
      <c r="C3" s="31" t="s">
        <v>4</v>
      </c>
      <c r="D3" s="31" t="s">
        <v>5</v>
      </c>
      <c r="E3" s="30" t="s">
        <v>6</v>
      </c>
    </row>
    <row r="4" ht="20" customHeight="1" spans="1:5">
      <c r="A4" s="30">
        <v>1</v>
      </c>
      <c r="B4" s="32" t="s">
        <v>7</v>
      </c>
      <c r="C4" s="33">
        <f>'1、张世远'!G26</f>
        <v>40718</v>
      </c>
      <c r="D4" s="33">
        <f>'1、张世远'!I26</f>
        <v>14758.412</v>
      </c>
      <c r="E4" s="32"/>
    </row>
    <row r="5" ht="20" customHeight="1" spans="1:5">
      <c r="A5" s="30">
        <v>2</v>
      </c>
      <c r="B5" s="32" t="s">
        <v>8</v>
      </c>
      <c r="C5" s="33">
        <f>'2.张志珍'!G26</f>
        <v>32396</v>
      </c>
      <c r="D5" s="33">
        <f>'2.张志珍'!I26</f>
        <v>11809.7192</v>
      </c>
      <c r="E5" s="32"/>
    </row>
    <row r="6" ht="20" customHeight="1" spans="1:5">
      <c r="A6" s="30">
        <v>3</v>
      </c>
      <c r="B6" s="32" t="s">
        <v>9</v>
      </c>
      <c r="C6" s="33">
        <f>'3.赵明军'!G26</f>
        <v>19163</v>
      </c>
      <c r="D6" s="33">
        <f>'3.赵明军'!I26</f>
        <v>6955.7188</v>
      </c>
      <c r="E6" s="32"/>
    </row>
    <row r="7" ht="20" customHeight="1" spans="1:5">
      <c r="A7" s="30">
        <v>4</v>
      </c>
      <c r="B7" s="32" t="s">
        <v>10</v>
      </c>
      <c r="C7" s="33">
        <f>'4、郑西英'!G26</f>
        <v>167074.8</v>
      </c>
      <c r="D7" s="33">
        <f>'4、郑西英'!I26</f>
        <v>60957.796</v>
      </c>
      <c r="E7" s="32"/>
    </row>
    <row r="8" ht="20" customHeight="1" spans="1:5">
      <c r="A8" s="30">
        <v>5</v>
      </c>
      <c r="B8" s="32" t="s">
        <v>11</v>
      </c>
      <c r="C8" s="33">
        <f>'5、徐树辉'!G26</f>
        <v>34306</v>
      </c>
      <c r="D8" s="33">
        <f>'5、徐树辉'!I26</f>
        <v>12567.42</v>
      </c>
      <c r="E8" s="32"/>
    </row>
    <row r="9" ht="20" customHeight="1" spans="1:5">
      <c r="A9" s="30">
        <v>6</v>
      </c>
      <c r="B9" s="32" t="s">
        <v>12</v>
      </c>
      <c r="C9" s="33">
        <f>'6、仲贤'!G26</f>
        <v>95485</v>
      </c>
      <c r="D9" s="33">
        <f>'6、仲贤'!I26</f>
        <v>32628.45</v>
      </c>
      <c r="E9" s="32"/>
    </row>
    <row r="10" ht="20" customHeight="1" spans="1:5">
      <c r="A10" s="30">
        <v>7</v>
      </c>
      <c r="B10" s="32" t="s">
        <v>13</v>
      </c>
      <c r="C10" s="33">
        <f>'7、周志保'!G26</f>
        <v>24074</v>
      </c>
      <c r="D10" s="33">
        <f>'7、周志保'!I26</f>
        <v>8837.08</v>
      </c>
      <c r="E10" s="32"/>
    </row>
    <row r="11" ht="20" customHeight="1" spans="1:5">
      <c r="A11" s="30">
        <v>8</v>
      </c>
      <c r="B11" s="32" t="s">
        <v>14</v>
      </c>
      <c r="C11" s="33">
        <f>'8、戚志忠'!G26</f>
        <v>51492</v>
      </c>
      <c r="D11" s="33">
        <f>'8、戚志忠'!I26</f>
        <v>18713.2384</v>
      </c>
      <c r="E11" s="32"/>
    </row>
    <row r="12" ht="20" customHeight="1" spans="1:5">
      <c r="A12" s="30">
        <v>9</v>
      </c>
      <c r="B12" s="32" t="s">
        <v>15</v>
      </c>
      <c r="C12" s="33">
        <f>'9、祁有龙'!G26</f>
        <v>89030</v>
      </c>
      <c r="D12" s="33">
        <f>'9、祁有龙'!I26</f>
        <v>32814.19</v>
      </c>
      <c r="E12" s="32"/>
    </row>
    <row r="13" ht="20" customHeight="1" spans="1:5">
      <c r="A13" s="30">
        <v>10</v>
      </c>
      <c r="B13" s="32" t="s">
        <v>16</v>
      </c>
      <c r="C13" s="33">
        <f>'10、权萍'!G26</f>
        <v>67012</v>
      </c>
      <c r="D13" s="33">
        <f>'10、权萍'!I26</f>
        <v>22009.08</v>
      </c>
      <c r="E13" s="32"/>
    </row>
    <row r="14" ht="20" customHeight="1" spans="1:5">
      <c r="A14" s="30">
        <v>11</v>
      </c>
      <c r="B14" s="32" t="s">
        <v>17</v>
      </c>
      <c r="C14" s="33">
        <f>'11、群仁'!G26</f>
        <v>109366</v>
      </c>
      <c r="D14" s="33">
        <f>'11、群仁'!I26</f>
        <v>40341.1</v>
      </c>
      <c r="E14" s="32"/>
    </row>
    <row r="15" ht="20" customHeight="1" spans="1:5">
      <c r="A15" s="30">
        <v>12</v>
      </c>
      <c r="B15" s="32" t="s">
        <v>18</v>
      </c>
      <c r="C15" s="33">
        <f>'12、邵学福'!G26</f>
        <v>73500</v>
      </c>
      <c r="D15" s="33">
        <f>'12、邵学福'!I26</f>
        <v>27195</v>
      </c>
      <c r="E15" s="32"/>
    </row>
    <row r="16" ht="20" customHeight="1" spans="1:5">
      <c r="A16" s="30">
        <v>13</v>
      </c>
      <c r="B16" s="32" t="s">
        <v>19</v>
      </c>
      <c r="C16" s="33">
        <f>'13、沈明章'!G26</f>
        <v>31177</v>
      </c>
      <c r="D16" s="33">
        <f>'13、沈明章'!I26</f>
        <v>9214.1544</v>
      </c>
      <c r="E16" s="32"/>
    </row>
    <row r="17" ht="20" customHeight="1" spans="1:5">
      <c r="A17" s="30">
        <v>14</v>
      </c>
      <c r="B17" s="32" t="s">
        <v>20</v>
      </c>
      <c r="C17" s="33">
        <f>'14、树军1'!G26</f>
        <v>27615</v>
      </c>
      <c r="D17" s="33">
        <f>'14、树军1'!I26</f>
        <v>9832.01</v>
      </c>
      <c r="E17" s="32"/>
    </row>
    <row r="18" ht="20" customHeight="1" spans="1:5">
      <c r="A18" s="30">
        <v>15</v>
      </c>
      <c r="B18" s="32" t="s">
        <v>21</v>
      </c>
      <c r="C18" s="33">
        <f>'15、树军 (2)'!G26</f>
        <v>73548</v>
      </c>
      <c r="D18" s="33">
        <f>'15、树军 (2)'!I26</f>
        <v>26687.2416</v>
      </c>
      <c r="E18" s="32"/>
    </row>
    <row r="19" ht="20" customHeight="1" spans="1:5">
      <c r="A19" s="30">
        <v>16</v>
      </c>
      <c r="B19" s="32" t="s">
        <v>22</v>
      </c>
      <c r="C19" s="33">
        <f>'16、陶氏'!G26</f>
        <v>40699</v>
      </c>
      <c r="D19" s="33">
        <f>'16、陶氏'!I26</f>
        <v>14778.91</v>
      </c>
      <c r="E19" s="32"/>
    </row>
    <row r="20" ht="20" customHeight="1" spans="1:5">
      <c r="A20" s="30">
        <v>17</v>
      </c>
      <c r="B20" s="32" t="s">
        <v>23</v>
      </c>
      <c r="C20" s="33">
        <f>'17、陶长江'!G26</f>
        <v>61628</v>
      </c>
      <c r="D20" s="33">
        <f>'17、陶长江'!I26</f>
        <v>22517.6376</v>
      </c>
      <c r="E20" s="32"/>
    </row>
    <row r="21" ht="20" customHeight="1" spans="1:5">
      <c r="A21" s="30">
        <v>18</v>
      </c>
      <c r="B21" s="32" t="s">
        <v>24</v>
      </c>
      <c r="C21" s="33">
        <f>'18、陶长乐'!G26</f>
        <v>16048</v>
      </c>
      <c r="D21" s="33">
        <f>'18、陶长乐'!I26</f>
        <v>5837.8896</v>
      </c>
      <c r="E21" s="32"/>
    </row>
    <row r="22" ht="20" customHeight="1" spans="1:5">
      <c r="A22" s="30">
        <v>19</v>
      </c>
      <c r="B22" s="32" t="s">
        <v>25</v>
      </c>
      <c r="C22" s="33">
        <f>'19、陶长龙'!G26</f>
        <v>24830</v>
      </c>
      <c r="D22" s="33">
        <f>'19、陶长龙'!I26</f>
        <v>8978.568</v>
      </c>
      <c r="E22" s="32"/>
    </row>
    <row r="23" ht="20" customHeight="1" spans="1:5">
      <c r="A23" s="30">
        <v>20</v>
      </c>
      <c r="B23" s="32" t="s">
        <v>26</v>
      </c>
      <c r="C23" s="33">
        <f>'20、王明贤'!G26</f>
        <v>43050</v>
      </c>
      <c r="D23" s="33">
        <f>'20、王明贤'!I26</f>
        <v>15925.392</v>
      </c>
      <c r="E23" s="32"/>
    </row>
    <row r="24" ht="20" customHeight="1" spans="1:5">
      <c r="A24" s="30">
        <v>21</v>
      </c>
      <c r="B24" s="32" t="s">
        <v>27</v>
      </c>
      <c r="C24" s="33">
        <f>'21、王忠贤2'!G26</f>
        <v>115256</v>
      </c>
      <c r="D24" s="33">
        <f>'21、王忠贤2'!I26</f>
        <v>41582.376</v>
      </c>
      <c r="E24" s="32"/>
    </row>
    <row r="25" ht="20" customHeight="1" spans="1:5">
      <c r="A25" s="30">
        <v>23</v>
      </c>
      <c r="B25" s="32" t="s">
        <v>28</v>
      </c>
      <c r="C25" s="33">
        <f>'23、王周贤'!G26</f>
        <v>83000</v>
      </c>
      <c r="D25" s="33">
        <f>'23、王周贤'!I26</f>
        <v>29600</v>
      </c>
      <c r="E25" s="32"/>
    </row>
    <row r="26" ht="20" customHeight="1" spans="1:5">
      <c r="A26" s="30">
        <v>24</v>
      </c>
      <c r="B26" s="32" t="s">
        <v>29</v>
      </c>
      <c r="C26" s="33">
        <f>'24、鑫润'!G26</f>
        <v>79848</v>
      </c>
      <c r="D26" s="34">
        <f>'24、鑫润'!I26</f>
        <v>26955.0328</v>
      </c>
      <c r="E26" s="32"/>
    </row>
    <row r="27" ht="20" customHeight="1" spans="1:5">
      <c r="A27" s="30">
        <v>25</v>
      </c>
      <c r="B27" s="32" t="s">
        <v>30</v>
      </c>
      <c r="C27" s="33">
        <f>'25、杨义美'!G26</f>
        <v>36268</v>
      </c>
      <c r="D27" s="33">
        <f>'25、杨义美'!I26</f>
        <v>12582.5456</v>
      </c>
      <c r="E27" s="32"/>
    </row>
    <row r="28" ht="20" customHeight="1" spans="1:5">
      <c r="A28" s="30">
        <v>26</v>
      </c>
      <c r="B28" s="32" t="s">
        <v>31</v>
      </c>
      <c r="C28" s="33">
        <f>'26、耀康'!G26</f>
        <v>60887.5</v>
      </c>
      <c r="D28" s="33">
        <f>'26、耀康'!I26</f>
        <v>22204.107</v>
      </c>
      <c r="E28" s="32"/>
    </row>
    <row r="29" ht="20" customHeight="1" spans="1:5">
      <c r="A29" s="30">
        <v>27</v>
      </c>
      <c r="B29" s="32" t="s">
        <v>32</v>
      </c>
      <c r="C29" s="33">
        <f>'27、耀泰'!G26</f>
        <v>71484.2</v>
      </c>
      <c r="D29" s="33">
        <f>'27、耀泰'!I26</f>
        <v>26019.1696</v>
      </c>
      <c r="E29" s="32"/>
    </row>
    <row r="30" ht="20" customHeight="1" spans="1:5">
      <c r="A30" s="30">
        <v>28</v>
      </c>
      <c r="B30" s="32" t="s">
        <v>33</v>
      </c>
      <c r="C30" s="33">
        <f>'28、耀新'!G26</f>
        <v>54620</v>
      </c>
      <c r="D30" s="33">
        <f>'28、耀新'!I26</f>
        <v>19990.952</v>
      </c>
      <c r="E30" s="32"/>
    </row>
    <row r="31" ht="20" customHeight="1" spans="1:5">
      <c r="A31" s="30">
        <v>29</v>
      </c>
      <c r="B31" s="32" t="s">
        <v>34</v>
      </c>
      <c r="C31" s="33">
        <f>'29、永年'!G26</f>
        <v>94798</v>
      </c>
      <c r="D31" s="33">
        <f>'29、永年'!I26</f>
        <v>31794.8696</v>
      </c>
      <c r="E31" s="32"/>
    </row>
    <row r="32" ht="20" customHeight="1" spans="1:5">
      <c r="A32" s="30">
        <v>30</v>
      </c>
      <c r="B32" s="32" t="s">
        <v>35</v>
      </c>
      <c r="C32" s="33">
        <f>'30、有贤'!G26</f>
        <v>30420</v>
      </c>
      <c r="D32" s="33">
        <f>'30、有贤'!I26</f>
        <v>11206.56</v>
      </c>
      <c r="E32" s="32"/>
    </row>
    <row r="33" ht="20" customHeight="1" spans="1:5">
      <c r="A33" s="30">
        <v>31</v>
      </c>
      <c r="B33" s="32" t="s">
        <v>36</v>
      </c>
      <c r="C33" s="33">
        <f>'31、张建华'!G26</f>
        <v>24866</v>
      </c>
      <c r="D33" s="33">
        <f>'31、张建华'!I26</f>
        <v>9142.4632</v>
      </c>
      <c r="E33" s="32"/>
    </row>
    <row r="34" ht="20" customHeight="1" spans="1:5">
      <c r="A34" s="30">
        <v>32</v>
      </c>
      <c r="B34" s="32" t="s">
        <v>37</v>
      </c>
      <c r="C34" s="33">
        <f>'32、张照云'!G26</f>
        <v>50700</v>
      </c>
      <c r="D34" s="33">
        <f>'32、张照云'!I26</f>
        <v>18759</v>
      </c>
      <c r="E34" s="32"/>
    </row>
    <row r="35" ht="20" customHeight="1" spans="1:5">
      <c r="A35" s="30">
        <v>33</v>
      </c>
      <c r="B35" s="32" t="s">
        <v>38</v>
      </c>
      <c r="C35" s="33">
        <f>'33、长泰'!G26</f>
        <v>252275</v>
      </c>
      <c r="D35" s="33">
        <f>'33、长泰'!I26</f>
        <v>89548.51</v>
      </c>
      <c r="E35" s="32"/>
    </row>
    <row r="36" ht="20" customHeight="1" spans="1:5">
      <c r="A36" s="30">
        <v>34</v>
      </c>
      <c r="B36" s="32" t="s">
        <v>39</v>
      </c>
      <c r="C36" s="33">
        <f>'34、赵国清'!G26</f>
        <v>40920</v>
      </c>
      <c r="D36" s="33">
        <f>'34、赵国清'!I26</f>
        <v>12766.8944</v>
      </c>
      <c r="E36" s="32"/>
    </row>
    <row r="37" ht="20" customHeight="1" spans="1:5">
      <c r="A37" s="30">
        <v>35</v>
      </c>
      <c r="B37" s="32" t="s">
        <v>40</v>
      </c>
      <c r="C37" s="33">
        <f>'35、赵国新'!G26</f>
        <v>37307</v>
      </c>
      <c r="D37" s="33">
        <f>'35、赵国新'!I26</f>
        <v>11432.8224</v>
      </c>
      <c r="E37" s="32"/>
    </row>
    <row r="38" ht="20" customHeight="1" spans="1:5">
      <c r="A38" s="30">
        <v>36</v>
      </c>
      <c r="B38" s="32" t="s">
        <v>41</v>
      </c>
      <c r="C38" s="33">
        <f>'36、志祥'!G26</f>
        <v>121384</v>
      </c>
      <c r="D38" s="33">
        <f>'36、志祥'!I26</f>
        <v>44444.1336</v>
      </c>
      <c r="E38" s="32"/>
    </row>
    <row r="39" ht="20" customHeight="1" spans="1:5">
      <c r="A39" s="30">
        <v>37</v>
      </c>
      <c r="B39" s="32" t="s">
        <v>42</v>
      </c>
      <c r="C39" s="33">
        <f>'37、中绿'!G26</f>
        <v>334064</v>
      </c>
      <c r="D39" s="33">
        <f>'37、中绿'!I26</f>
        <v>117155.5568</v>
      </c>
      <c r="E39" s="32"/>
    </row>
    <row r="40" ht="20" customHeight="1" spans="1:5">
      <c r="A40" s="30">
        <v>38</v>
      </c>
      <c r="B40" s="32" t="s">
        <v>43</v>
      </c>
      <c r="C40" s="33">
        <f>'38、君升'!G26</f>
        <v>163895</v>
      </c>
      <c r="D40" s="33">
        <f>'38、君升'!I26</f>
        <v>59951.47</v>
      </c>
      <c r="E40" s="32"/>
    </row>
    <row r="41" ht="20" customHeight="1" spans="1:5">
      <c r="A41" s="30">
        <v>39</v>
      </c>
      <c r="B41" s="32" t="s">
        <v>44</v>
      </c>
      <c r="C41" s="33">
        <f>'39、李克秀'!G26</f>
        <v>63528</v>
      </c>
      <c r="D41" s="33">
        <f>'39、李克秀'!I26</f>
        <v>23261.16</v>
      </c>
      <c r="E41" s="32"/>
    </row>
    <row r="42" ht="20" customHeight="1" spans="1:5">
      <c r="A42" s="30">
        <v>40</v>
      </c>
      <c r="B42" s="32" t="s">
        <v>45</v>
      </c>
      <c r="C42" s="33">
        <f>'40、李孝新'!G26</f>
        <v>19346</v>
      </c>
      <c r="D42" s="33">
        <f>'40、李孝新'!I26</f>
        <v>6950.08</v>
      </c>
      <c r="E42" s="32"/>
    </row>
    <row r="43" ht="20" customHeight="1" spans="1:5">
      <c r="A43" s="30">
        <v>41</v>
      </c>
      <c r="B43" s="32" t="s">
        <v>46</v>
      </c>
      <c r="C43" s="33">
        <f>'41、刘道宇'!G26</f>
        <v>23680</v>
      </c>
      <c r="D43" s="33">
        <f>'41、刘道宇'!I26</f>
        <v>8638.612</v>
      </c>
      <c r="E43" s="32"/>
    </row>
    <row r="44" ht="20" customHeight="1" spans="1:5">
      <c r="A44" s="30">
        <v>42</v>
      </c>
      <c r="B44" s="32" t="s">
        <v>47</v>
      </c>
      <c r="C44" s="33">
        <f>'42、李克中'!G26</f>
        <v>42996</v>
      </c>
      <c r="D44" s="33">
        <f>'42、李克中'!I26</f>
        <v>15788.048</v>
      </c>
      <c r="E44" s="32"/>
    </row>
    <row r="45" ht="20" customHeight="1" spans="1:5">
      <c r="A45" s="30">
        <v>43</v>
      </c>
      <c r="B45" s="32" t="s">
        <v>48</v>
      </c>
      <c r="C45" s="33">
        <f>'43、杨先领'!G26</f>
        <v>62651.5</v>
      </c>
      <c r="D45" s="33">
        <f>'43、杨先领'!I26</f>
        <v>23065.911</v>
      </c>
      <c r="E45" s="35"/>
    </row>
    <row r="46" ht="20" customHeight="1" spans="1:5">
      <c r="A46" s="30">
        <v>44</v>
      </c>
      <c r="B46" s="32" t="s">
        <v>49</v>
      </c>
      <c r="C46" s="33">
        <f>'44、张文养'!G26</f>
        <v>142790</v>
      </c>
      <c r="D46" s="33">
        <f>'44、张文养'!I26</f>
        <v>51887.468</v>
      </c>
      <c r="E46" s="35"/>
    </row>
    <row r="47" ht="20" customHeight="1" spans="1:5">
      <c r="A47" s="30">
        <v>45</v>
      </c>
      <c r="B47" s="32" t="s">
        <v>50</v>
      </c>
      <c r="C47" s="33">
        <f>'45、赵守侠'!G26</f>
        <v>58200</v>
      </c>
      <c r="D47" s="33">
        <f>'45、赵守侠'!I26</f>
        <v>21438.244</v>
      </c>
      <c r="E47" s="35"/>
    </row>
    <row r="48" ht="20" customHeight="1" spans="1:5">
      <c r="A48" s="30">
        <v>46</v>
      </c>
      <c r="B48" s="32" t="s">
        <v>51</v>
      </c>
      <c r="C48" s="33">
        <f>SUM(C4:C47)</f>
        <v>3187396</v>
      </c>
      <c r="D48" s="33">
        <f>SUM(D4:D47)</f>
        <v>1139524.9936</v>
      </c>
      <c r="E48" s="35"/>
    </row>
  </sheetData>
  <mergeCells count="2">
    <mergeCell ref="A1:E1"/>
    <mergeCell ref="A2:B2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103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157.5</v>
      </c>
      <c r="F5" s="5">
        <v>20</v>
      </c>
      <c r="G5" s="5">
        <f t="shared" si="0"/>
        <v>3150</v>
      </c>
      <c r="H5" s="6">
        <v>6.66</v>
      </c>
      <c r="I5" s="5">
        <f t="shared" si="1"/>
        <v>1048.95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35</v>
      </c>
      <c r="F6" s="5">
        <v>20</v>
      </c>
      <c r="G6" s="5">
        <f t="shared" si="0"/>
        <v>700</v>
      </c>
      <c r="H6" s="6">
        <v>7.4</v>
      </c>
      <c r="I6" s="5">
        <f t="shared" si="1"/>
        <v>259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70</v>
      </c>
      <c r="F7" s="5">
        <v>10</v>
      </c>
      <c r="G7" s="5">
        <f t="shared" si="0"/>
        <v>700</v>
      </c>
      <c r="H7" s="6">
        <v>3.552</v>
      </c>
      <c r="I7" s="5">
        <f t="shared" si="1"/>
        <v>248.64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/>
      <c r="F13" s="5">
        <v>150</v>
      </c>
      <c r="G13" s="5">
        <f t="shared" si="0"/>
        <v>0</v>
      </c>
      <c r="H13" s="6">
        <v>55.5</v>
      </c>
      <c r="I13" s="5">
        <f t="shared" si="1"/>
        <v>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1056</v>
      </c>
      <c r="F16" s="5">
        <v>80</v>
      </c>
      <c r="G16" s="5">
        <f t="shared" si="0"/>
        <v>84480</v>
      </c>
      <c r="H16" s="6">
        <v>29.6</v>
      </c>
      <c r="I16" s="5">
        <f t="shared" si="1"/>
        <v>31257.6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89030</v>
      </c>
      <c r="H26" s="11"/>
      <c r="I26" s="4">
        <f>SUM(I4:I25)</f>
        <v>32814.19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104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90</v>
      </c>
      <c r="F4" s="5">
        <v>20</v>
      </c>
      <c r="G4" s="5">
        <f t="shared" ref="G4:G25" si="0">E4*F4</f>
        <v>1800</v>
      </c>
      <c r="H4" s="6">
        <v>6.66</v>
      </c>
      <c r="I4" s="5">
        <f t="shared" ref="I4:I25" si="1">E4*H4</f>
        <v>599.4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274</v>
      </c>
      <c r="F5" s="5">
        <v>20</v>
      </c>
      <c r="G5" s="5">
        <f t="shared" si="0"/>
        <v>5480</v>
      </c>
      <c r="H5" s="6">
        <v>6.66</v>
      </c>
      <c r="I5" s="5">
        <f t="shared" si="1"/>
        <v>1824.84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80</v>
      </c>
      <c r="F6" s="5">
        <v>20</v>
      </c>
      <c r="G6" s="5">
        <f t="shared" si="0"/>
        <v>1600</v>
      </c>
      <c r="H6" s="6">
        <v>7.4</v>
      </c>
      <c r="I6" s="5">
        <f t="shared" si="1"/>
        <v>592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210</v>
      </c>
      <c r="F13" s="5">
        <v>150</v>
      </c>
      <c r="G13" s="5">
        <f t="shared" si="0"/>
        <v>31500</v>
      </c>
      <c r="H13" s="6">
        <v>55.5</v>
      </c>
      <c r="I13" s="5">
        <f t="shared" si="1"/>
        <v>11655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95.4</v>
      </c>
      <c r="F16" s="5">
        <v>80</v>
      </c>
      <c r="G16" s="5">
        <f t="shared" si="0"/>
        <v>7632</v>
      </c>
      <c r="H16" s="6">
        <v>29.6</v>
      </c>
      <c r="I16" s="5">
        <f t="shared" si="1"/>
        <v>2823.84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>
        <v>1</v>
      </c>
      <c r="F21" s="5">
        <v>4000</v>
      </c>
      <c r="G21" s="5">
        <f t="shared" si="0"/>
        <v>4000</v>
      </c>
      <c r="H21" s="6">
        <v>1184</v>
      </c>
      <c r="I21" s="5">
        <f t="shared" si="1"/>
        <v>1184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67012</v>
      </c>
      <c r="H26" s="11"/>
      <c r="I26" s="4">
        <f>SUM(I4:I25)</f>
        <v>22009.08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105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140</v>
      </c>
      <c r="F4" s="5">
        <v>20</v>
      </c>
      <c r="G4" s="5">
        <f t="shared" ref="G4:G25" si="0">E4*F4</f>
        <v>2800</v>
      </c>
      <c r="H4" s="6">
        <v>6.66</v>
      </c>
      <c r="I4" s="5">
        <f t="shared" ref="I4:I25" si="1">E4*H4</f>
        <v>932.4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40</v>
      </c>
      <c r="F6" s="5">
        <v>20</v>
      </c>
      <c r="G6" s="5">
        <f t="shared" si="0"/>
        <v>800</v>
      </c>
      <c r="H6" s="6">
        <v>7.4</v>
      </c>
      <c r="I6" s="5">
        <f t="shared" si="1"/>
        <v>296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140</v>
      </c>
      <c r="F7" s="5">
        <v>10</v>
      </c>
      <c r="G7" s="5">
        <f t="shared" si="0"/>
        <v>1400</v>
      </c>
      <c r="H7" s="6">
        <v>3.552</v>
      </c>
      <c r="I7" s="5">
        <f t="shared" si="1"/>
        <v>497.28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213</v>
      </c>
      <c r="F13" s="5">
        <v>150</v>
      </c>
      <c r="G13" s="5">
        <f t="shared" si="0"/>
        <v>31950</v>
      </c>
      <c r="H13" s="6">
        <v>55.5</v>
      </c>
      <c r="I13" s="5">
        <f t="shared" si="1"/>
        <v>11821.5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905.2</v>
      </c>
      <c r="F16" s="5">
        <v>80</v>
      </c>
      <c r="G16" s="5">
        <f t="shared" si="0"/>
        <v>72416</v>
      </c>
      <c r="H16" s="6">
        <v>29.6</v>
      </c>
      <c r="I16" s="5">
        <f t="shared" si="1"/>
        <v>26793.92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109366</v>
      </c>
      <c r="H26" s="11"/>
      <c r="I26" s="4">
        <f>SUM(I4:I25)</f>
        <v>40341.1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106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/>
      <c r="F6" s="5">
        <v>20</v>
      </c>
      <c r="G6" s="5">
        <f t="shared" si="0"/>
        <v>0</v>
      </c>
      <c r="H6" s="6">
        <v>7.4</v>
      </c>
      <c r="I6" s="5">
        <f t="shared" si="1"/>
        <v>0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/>
      <c r="F13" s="5">
        <v>150</v>
      </c>
      <c r="G13" s="5">
        <f t="shared" si="0"/>
        <v>0</v>
      </c>
      <c r="H13" s="6">
        <v>55.5</v>
      </c>
      <c r="I13" s="5">
        <f t="shared" si="1"/>
        <v>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918.75</v>
      </c>
      <c r="F16" s="5">
        <v>80</v>
      </c>
      <c r="G16" s="5">
        <f t="shared" si="0"/>
        <v>73500</v>
      </c>
      <c r="H16" s="6">
        <v>29.6</v>
      </c>
      <c r="I16" s="5">
        <f t="shared" si="1"/>
        <v>27195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24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24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24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73500</v>
      </c>
      <c r="H26" s="11"/>
      <c r="I26" s="4">
        <f>SUM(I4:I25)</f>
        <v>27195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107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67.1</v>
      </c>
      <c r="F4" s="5">
        <v>20</v>
      </c>
      <c r="G4" s="5">
        <f t="shared" ref="G4:G25" si="0">E4*F4</f>
        <v>1342</v>
      </c>
      <c r="H4" s="6">
        <v>6.66</v>
      </c>
      <c r="I4" s="5">
        <f t="shared" ref="I4:I25" si="1">E4*H4</f>
        <v>446.886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69</v>
      </c>
      <c r="F5" s="5">
        <v>20</v>
      </c>
      <c r="G5" s="5">
        <f t="shared" si="0"/>
        <v>1380</v>
      </c>
      <c r="H5" s="6">
        <v>6.66</v>
      </c>
      <c r="I5" s="5">
        <f t="shared" si="1"/>
        <v>459.54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14</v>
      </c>
      <c r="F6" s="5">
        <v>20</v>
      </c>
      <c r="G6" s="5">
        <f t="shared" si="0"/>
        <v>280</v>
      </c>
      <c r="H6" s="6">
        <v>7.4</v>
      </c>
      <c r="I6" s="5">
        <f t="shared" si="1"/>
        <v>103.6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4.2</v>
      </c>
      <c r="F7" s="5">
        <v>10</v>
      </c>
      <c r="G7" s="5">
        <f t="shared" si="0"/>
        <v>42</v>
      </c>
      <c r="H7" s="6">
        <v>3.552</v>
      </c>
      <c r="I7" s="5">
        <f t="shared" si="1"/>
        <v>14.9184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40.3</v>
      </c>
      <c r="F13" s="5">
        <v>150</v>
      </c>
      <c r="G13" s="5">
        <f t="shared" si="0"/>
        <v>6045</v>
      </c>
      <c r="H13" s="6">
        <v>55.5</v>
      </c>
      <c r="I13" s="5">
        <f t="shared" si="1"/>
        <v>2236.65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88.6</v>
      </c>
      <c r="F16" s="5">
        <v>80</v>
      </c>
      <c r="G16" s="5">
        <f t="shared" si="0"/>
        <v>7088</v>
      </c>
      <c r="H16" s="6">
        <v>29.6</v>
      </c>
      <c r="I16" s="5">
        <f t="shared" si="1"/>
        <v>2622.56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24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24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24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31177</v>
      </c>
      <c r="H26" s="11"/>
      <c r="I26" s="4">
        <f>SUM(I4:I25)</f>
        <v>9214.1544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108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248.5</v>
      </c>
      <c r="F4" s="5">
        <v>20</v>
      </c>
      <c r="G4" s="5">
        <f t="shared" ref="G4:G25" si="0">E4*F4</f>
        <v>4970</v>
      </c>
      <c r="H4" s="6">
        <v>6.66</v>
      </c>
      <c r="I4" s="5">
        <f t="shared" ref="I4:I25" si="1">E4*H4</f>
        <v>1655.01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270</v>
      </c>
      <c r="F5" s="5">
        <v>20</v>
      </c>
      <c r="G5" s="5">
        <f t="shared" si="0"/>
        <v>5400</v>
      </c>
      <c r="H5" s="6">
        <v>6.66</v>
      </c>
      <c r="I5" s="5">
        <f t="shared" si="1"/>
        <v>1798.2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41</v>
      </c>
      <c r="F6" s="5">
        <v>20</v>
      </c>
      <c r="G6" s="5">
        <f t="shared" si="0"/>
        <v>820</v>
      </c>
      <c r="H6" s="6">
        <v>7.4</v>
      </c>
      <c r="I6" s="5">
        <f t="shared" si="1"/>
        <v>303.4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12.5</v>
      </c>
      <c r="F7" s="5">
        <v>10</v>
      </c>
      <c r="G7" s="5">
        <f t="shared" si="0"/>
        <v>125</v>
      </c>
      <c r="H7" s="6">
        <v>3.552</v>
      </c>
      <c r="I7" s="5">
        <f t="shared" si="1"/>
        <v>44.4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42</v>
      </c>
      <c r="F13" s="5">
        <v>150</v>
      </c>
      <c r="G13" s="5">
        <f t="shared" si="0"/>
        <v>6300</v>
      </c>
      <c r="H13" s="6">
        <v>55.5</v>
      </c>
      <c r="I13" s="5">
        <f t="shared" si="1"/>
        <v>2331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125</v>
      </c>
      <c r="F16" s="5">
        <v>80</v>
      </c>
      <c r="G16" s="5">
        <f t="shared" si="0"/>
        <v>10000</v>
      </c>
      <c r="H16" s="6">
        <v>29.6</v>
      </c>
      <c r="I16" s="5">
        <f t="shared" si="1"/>
        <v>3700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27615</v>
      </c>
      <c r="H26" s="11"/>
      <c r="I26" s="4">
        <f>SUM(I4:I25)</f>
        <v>9832.01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109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126</v>
      </c>
      <c r="F4" s="5">
        <v>20</v>
      </c>
      <c r="G4" s="5">
        <f t="shared" ref="G4:G25" si="0">E4*F4</f>
        <v>2520</v>
      </c>
      <c r="H4" s="6">
        <v>6.66</v>
      </c>
      <c r="I4" s="5">
        <f t="shared" ref="I4:I25" si="1">E4*H4</f>
        <v>839.16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150</v>
      </c>
      <c r="F5" s="5">
        <v>20</v>
      </c>
      <c r="G5" s="5">
        <f t="shared" si="0"/>
        <v>3000</v>
      </c>
      <c r="H5" s="6">
        <v>6.66</v>
      </c>
      <c r="I5" s="5">
        <f t="shared" si="1"/>
        <v>999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36</v>
      </c>
      <c r="F6" s="5">
        <v>20</v>
      </c>
      <c r="G6" s="5">
        <f t="shared" si="0"/>
        <v>720</v>
      </c>
      <c r="H6" s="6">
        <v>7.4</v>
      </c>
      <c r="I6" s="5">
        <f t="shared" si="1"/>
        <v>266.4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10.8</v>
      </c>
      <c r="F7" s="5">
        <v>10</v>
      </c>
      <c r="G7" s="5">
        <f t="shared" si="0"/>
        <v>108</v>
      </c>
      <c r="H7" s="6">
        <v>3.552</v>
      </c>
      <c r="I7" s="5">
        <f t="shared" si="1"/>
        <v>38.3616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216</v>
      </c>
      <c r="F12" s="5">
        <v>100</v>
      </c>
      <c r="G12" s="5">
        <f t="shared" si="0"/>
        <v>21600</v>
      </c>
      <c r="H12" s="6">
        <v>35.52</v>
      </c>
      <c r="I12" s="5">
        <f t="shared" si="1"/>
        <v>7672.32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136</v>
      </c>
      <c r="F13" s="5">
        <v>150</v>
      </c>
      <c r="G13" s="5">
        <f t="shared" si="0"/>
        <v>20400</v>
      </c>
      <c r="H13" s="6">
        <v>55.5</v>
      </c>
      <c r="I13" s="5">
        <f t="shared" si="1"/>
        <v>7548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315</v>
      </c>
      <c r="F16" s="5">
        <v>80</v>
      </c>
      <c r="G16" s="5">
        <f t="shared" si="0"/>
        <v>25200</v>
      </c>
      <c r="H16" s="6">
        <v>29.6</v>
      </c>
      <c r="I16" s="5">
        <f t="shared" si="1"/>
        <v>9324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 t="s">
        <v>110</v>
      </c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73548</v>
      </c>
      <c r="H26" s="11"/>
      <c r="I26" s="4">
        <f>SUM(I4:I25)</f>
        <v>26687.2416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111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189</v>
      </c>
      <c r="F4" s="5">
        <v>20</v>
      </c>
      <c r="G4" s="5">
        <f t="shared" ref="G4:G25" si="0">E4*F4</f>
        <v>3780</v>
      </c>
      <c r="H4" s="6">
        <v>6.66</v>
      </c>
      <c r="I4" s="5">
        <f t="shared" ref="I4:I25" si="1">E4*H4</f>
        <v>1258.74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189</v>
      </c>
      <c r="F5" s="5">
        <v>20</v>
      </c>
      <c r="G5" s="5">
        <f t="shared" si="0"/>
        <v>3780</v>
      </c>
      <c r="H5" s="6">
        <v>6.66</v>
      </c>
      <c r="I5" s="5">
        <f t="shared" si="1"/>
        <v>1258.74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/>
      <c r="F6" s="5">
        <v>20</v>
      </c>
      <c r="G6" s="5">
        <f t="shared" si="0"/>
        <v>0</v>
      </c>
      <c r="H6" s="6">
        <v>7.4</v>
      </c>
      <c r="I6" s="5">
        <f t="shared" si="1"/>
        <v>0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52.5</v>
      </c>
      <c r="F13" s="5">
        <v>150</v>
      </c>
      <c r="G13" s="5">
        <f t="shared" si="0"/>
        <v>7875</v>
      </c>
      <c r="H13" s="6">
        <v>55.5</v>
      </c>
      <c r="I13" s="5">
        <f t="shared" si="1"/>
        <v>2913.75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315.8</v>
      </c>
      <c r="F16" s="5">
        <v>80</v>
      </c>
      <c r="G16" s="5">
        <f t="shared" si="0"/>
        <v>25264</v>
      </c>
      <c r="H16" s="6">
        <v>29.6</v>
      </c>
      <c r="I16" s="5">
        <f t="shared" si="1"/>
        <v>9347.68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40699</v>
      </c>
      <c r="H26" s="11"/>
      <c r="I26" s="4">
        <f>SUM(I4:I25)</f>
        <v>14778.91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112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161</v>
      </c>
      <c r="F4" s="5">
        <v>20</v>
      </c>
      <c r="G4" s="5">
        <f t="shared" ref="G4:G25" si="0">E4*F4</f>
        <v>3220</v>
      </c>
      <c r="H4" s="6">
        <v>6.66</v>
      </c>
      <c r="I4" s="5">
        <f t="shared" ref="I4:I25" si="1">E4*H4</f>
        <v>1072.26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221</v>
      </c>
      <c r="F5" s="5">
        <v>20</v>
      </c>
      <c r="G5" s="5">
        <f t="shared" si="0"/>
        <v>4420</v>
      </c>
      <c r="H5" s="6">
        <v>6.66</v>
      </c>
      <c r="I5" s="5">
        <f t="shared" si="1"/>
        <v>1471.86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46</v>
      </c>
      <c r="F6" s="5">
        <v>20</v>
      </c>
      <c r="G6" s="5">
        <f t="shared" si="0"/>
        <v>920</v>
      </c>
      <c r="H6" s="6">
        <v>7.4</v>
      </c>
      <c r="I6" s="5">
        <f t="shared" si="1"/>
        <v>340.4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13.8</v>
      </c>
      <c r="F7" s="5">
        <v>10</v>
      </c>
      <c r="G7" s="5">
        <f t="shared" si="0"/>
        <v>138</v>
      </c>
      <c r="H7" s="6">
        <v>3.552</v>
      </c>
      <c r="I7" s="5">
        <f t="shared" si="1"/>
        <v>49.0176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142.2</v>
      </c>
      <c r="F13" s="5">
        <v>150</v>
      </c>
      <c r="G13" s="5">
        <f t="shared" si="0"/>
        <v>21330</v>
      </c>
      <c r="H13" s="6">
        <v>55.5</v>
      </c>
      <c r="I13" s="5">
        <f t="shared" si="1"/>
        <v>7892.1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395</v>
      </c>
      <c r="F16" s="5">
        <v>80</v>
      </c>
      <c r="G16" s="5">
        <f t="shared" si="0"/>
        <v>31600</v>
      </c>
      <c r="H16" s="6">
        <v>29.6</v>
      </c>
      <c r="I16" s="5">
        <f t="shared" si="1"/>
        <v>11692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61628</v>
      </c>
      <c r="H26" s="11"/>
      <c r="I26" s="4">
        <f>SUM(I4:I25)</f>
        <v>22517.6376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113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56</v>
      </c>
      <c r="F4" s="5">
        <v>20</v>
      </c>
      <c r="G4" s="5">
        <f t="shared" ref="G4:G25" si="0">E4*F4</f>
        <v>1120</v>
      </c>
      <c r="H4" s="6">
        <v>6.66</v>
      </c>
      <c r="I4" s="5">
        <f t="shared" ref="I4:I25" si="1">E4*H4</f>
        <v>372.96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78</v>
      </c>
      <c r="F5" s="5">
        <v>20</v>
      </c>
      <c r="G5" s="5">
        <f t="shared" si="0"/>
        <v>1560</v>
      </c>
      <c r="H5" s="6">
        <v>6.66</v>
      </c>
      <c r="I5" s="5">
        <f t="shared" si="1"/>
        <v>519.48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14</v>
      </c>
      <c r="F6" s="5">
        <v>20</v>
      </c>
      <c r="G6" s="5">
        <f t="shared" si="0"/>
        <v>280</v>
      </c>
      <c r="H6" s="6">
        <v>7.4</v>
      </c>
      <c r="I6" s="5">
        <f t="shared" si="1"/>
        <v>103.6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4.8</v>
      </c>
      <c r="F7" s="5">
        <v>10</v>
      </c>
      <c r="G7" s="5">
        <f t="shared" si="0"/>
        <v>48</v>
      </c>
      <c r="H7" s="6">
        <v>3.552</v>
      </c>
      <c r="I7" s="5">
        <f t="shared" si="1"/>
        <v>17.0496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40</v>
      </c>
      <c r="F13" s="5">
        <v>150</v>
      </c>
      <c r="G13" s="5">
        <f t="shared" si="0"/>
        <v>6000</v>
      </c>
      <c r="H13" s="6">
        <v>55.5</v>
      </c>
      <c r="I13" s="5">
        <f t="shared" si="1"/>
        <v>2220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88</v>
      </c>
      <c r="F16" s="5">
        <v>80</v>
      </c>
      <c r="G16" s="5">
        <f t="shared" si="0"/>
        <v>7040</v>
      </c>
      <c r="H16" s="6">
        <v>29.6</v>
      </c>
      <c r="I16" s="5">
        <f t="shared" si="1"/>
        <v>2604.8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16048</v>
      </c>
      <c r="H26" s="11"/>
      <c r="I26" s="4">
        <f>SUM(I4:I25)</f>
        <v>5837.8896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53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184</v>
      </c>
      <c r="F4" s="5">
        <v>20</v>
      </c>
      <c r="G4" s="5">
        <f>E4*F4</f>
        <v>3680</v>
      </c>
      <c r="H4" s="6">
        <v>6.66</v>
      </c>
      <c r="I4" s="5">
        <f>E4*H4</f>
        <v>1225.44</v>
      </c>
      <c r="J4" s="14">
        <f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226</v>
      </c>
      <c r="F5" s="5">
        <v>20</v>
      </c>
      <c r="G5" s="5">
        <f>E5*F5</f>
        <v>4520</v>
      </c>
      <c r="H5" s="6">
        <v>6.66</v>
      </c>
      <c r="I5" s="5">
        <f>E5*H5</f>
        <v>1505.16</v>
      </c>
      <c r="J5" s="14">
        <f t="shared" ref="J5:J24" si="0">H5/F5</f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52</v>
      </c>
      <c r="F6" s="5">
        <v>20</v>
      </c>
      <c r="G6" s="5">
        <f>E6*F6</f>
        <v>1040</v>
      </c>
      <c r="H6" s="6">
        <v>7.4</v>
      </c>
      <c r="I6" s="5">
        <f>E6*H6</f>
        <v>384.8</v>
      </c>
      <c r="J6" s="14">
        <f t="shared" si="0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26</v>
      </c>
      <c r="F7" s="5">
        <v>10</v>
      </c>
      <c r="G7" s="5">
        <f t="shared" ref="G7:G25" si="1">E7*F7</f>
        <v>260</v>
      </c>
      <c r="H7" s="6">
        <v>3.552</v>
      </c>
      <c r="I7" s="5">
        <f t="shared" ref="I7:I25" si="2">E7*H7</f>
        <v>92.352</v>
      </c>
      <c r="J7" s="14">
        <f t="shared" si="0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1"/>
        <v>0</v>
      </c>
      <c r="H8" s="6">
        <v>3.552</v>
      </c>
      <c r="I8" s="5">
        <f t="shared" si="2"/>
        <v>0</v>
      </c>
      <c r="J8" s="14">
        <f t="shared" si="0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1"/>
        <v>0</v>
      </c>
      <c r="H9" s="6">
        <v>4070</v>
      </c>
      <c r="I9" s="5">
        <f t="shared" si="2"/>
        <v>0</v>
      </c>
      <c r="J9" s="14">
        <f t="shared" si="0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1"/>
        <v>0</v>
      </c>
      <c r="H10" s="6">
        <v>3700</v>
      </c>
      <c r="I10" s="5">
        <f t="shared" si="2"/>
        <v>0</v>
      </c>
      <c r="J10" s="14">
        <f t="shared" si="0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1"/>
        <v>0</v>
      </c>
      <c r="H11" s="6">
        <v>4070</v>
      </c>
      <c r="I11" s="5">
        <f t="shared" si="2"/>
        <v>0</v>
      </c>
      <c r="J11" s="14">
        <f t="shared" si="0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1"/>
        <v>0</v>
      </c>
      <c r="H12" s="6">
        <v>35.52</v>
      </c>
      <c r="I12" s="5">
        <f t="shared" si="2"/>
        <v>0</v>
      </c>
      <c r="J12" s="14">
        <f t="shared" si="0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27</v>
      </c>
      <c r="F13" s="5">
        <v>150</v>
      </c>
      <c r="G13" s="5">
        <f t="shared" si="1"/>
        <v>4050</v>
      </c>
      <c r="H13" s="6">
        <v>55.5</v>
      </c>
      <c r="I13" s="5">
        <f t="shared" si="2"/>
        <v>1498.5</v>
      </c>
      <c r="J13" s="14">
        <f t="shared" si="0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1"/>
        <v>0</v>
      </c>
      <c r="H14" s="6">
        <v>248.64</v>
      </c>
      <c r="I14" s="5">
        <f t="shared" si="2"/>
        <v>0</v>
      </c>
      <c r="J14" s="14">
        <f t="shared" si="0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1"/>
        <v>0</v>
      </c>
      <c r="H15" s="6">
        <v>29.6</v>
      </c>
      <c r="I15" s="5">
        <f t="shared" si="2"/>
        <v>0</v>
      </c>
      <c r="J15" s="14">
        <f t="shared" si="0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339.6</v>
      </c>
      <c r="F16" s="5">
        <v>80</v>
      </c>
      <c r="G16" s="5">
        <f t="shared" si="1"/>
        <v>27168</v>
      </c>
      <c r="H16" s="6">
        <v>29.6</v>
      </c>
      <c r="I16" s="5">
        <f t="shared" si="2"/>
        <v>10052.16</v>
      </c>
      <c r="J16" s="14">
        <f t="shared" si="0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1"/>
        <v>0</v>
      </c>
      <c r="H17" s="6">
        <v>29.6</v>
      </c>
      <c r="I17" s="5">
        <f t="shared" si="2"/>
        <v>0</v>
      </c>
      <c r="J17" s="14">
        <f t="shared" si="0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1"/>
        <v>0</v>
      </c>
      <c r="H18" s="6">
        <v>3330</v>
      </c>
      <c r="I18" s="5">
        <f t="shared" si="2"/>
        <v>0</v>
      </c>
      <c r="J18" s="14">
        <f t="shared" si="0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1"/>
        <v>0</v>
      </c>
      <c r="H19" s="6">
        <v>51800</v>
      </c>
      <c r="I19" s="5">
        <f t="shared" si="2"/>
        <v>0</v>
      </c>
      <c r="J19" s="14">
        <f t="shared" si="0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1"/>
        <v>0</v>
      </c>
      <c r="H20" s="6">
        <v>3330</v>
      </c>
      <c r="I20" s="5">
        <f t="shared" si="2"/>
        <v>0</v>
      </c>
      <c r="J20" s="14">
        <f t="shared" si="0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1"/>
        <v>0</v>
      </c>
      <c r="H21" s="6">
        <v>1184</v>
      </c>
      <c r="I21" s="5">
        <f t="shared" si="2"/>
        <v>0</v>
      </c>
      <c r="J21" s="14">
        <f t="shared" si="0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1"/>
        <v>0</v>
      </c>
      <c r="H22" s="6">
        <v>8880</v>
      </c>
      <c r="I22" s="5">
        <f t="shared" si="2"/>
        <v>0</v>
      </c>
      <c r="J22" s="14">
        <f t="shared" si="0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1"/>
        <v>0</v>
      </c>
      <c r="H23" s="6">
        <v>124320</v>
      </c>
      <c r="I23" s="5">
        <f t="shared" si="2"/>
        <v>0</v>
      </c>
      <c r="J23" s="14">
        <f t="shared" si="0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1"/>
        <v>0</v>
      </c>
      <c r="H24" s="6">
        <v>11840</v>
      </c>
      <c r="I24" s="5">
        <f t="shared" si="2"/>
        <v>0</v>
      </c>
      <c r="J24" s="14">
        <f t="shared" si="0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1"/>
        <v>0</v>
      </c>
      <c r="H25" s="10"/>
      <c r="I25" s="5">
        <f t="shared" si="2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40718</v>
      </c>
      <c r="H26" s="11"/>
      <c r="I26" s="4">
        <f>SUM(I4:I25)</f>
        <v>14758.412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114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112</v>
      </c>
      <c r="F4" s="5">
        <v>20</v>
      </c>
      <c r="G4" s="5">
        <f t="shared" ref="G4:G25" si="0">E4*F4</f>
        <v>2240</v>
      </c>
      <c r="H4" s="6">
        <v>6.66</v>
      </c>
      <c r="I4" s="5">
        <f t="shared" ref="I4:I25" si="1">E4*H4</f>
        <v>745.92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30</v>
      </c>
      <c r="F6" s="5">
        <v>20</v>
      </c>
      <c r="G6" s="5">
        <f t="shared" si="0"/>
        <v>600</v>
      </c>
      <c r="H6" s="6">
        <v>7.4</v>
      </c>
      <c r="I6" s="5">
        <f t="shared" si="1"/>
        <v>222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9</v>
      </c>
      <c r="F7" s="5">
        <v>10</v>
      </c>
      <c r="G7" s="5">
        <f t="shared" si="0"/>
        <v>90</v>
      </c>
      <c r="H7" s="6">
        <v>3.552</v>
      </c>
      <c r="I7" s="5">
        <f t="shared" si="1"/>
        <v>31.968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84</v>
      </c>
      <c r="F12" s="5">
        <v>100</v>
      </c>
      <c r="G12" s="5">
        <f t="shared" si="0"/>
        <v>8400</v>
      </c>
      <c r="H12" s="6">
        <v>35.52</v>
      </c>
      <c r="I12" s="5">
        <f t="shared" si="1"/>
        <v>2983.68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90</v>
      </c>
      <c r="F13" s="5">
        <v>150</v>
      </c>
      <c r="G13" s="5">
        <f t="shared" si="0"/>
        <v>13500</v>
      </c>
      <c r="H13" s="6">
        <v>55.5</v>
      </c>
      <c r="I13" s="5">
        <f t="shared" si="1"/>
        <v>4995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/>
      <c r="F16" s="5">
        <v>80</v>
      </c>
      <c r="G16" s="5">
        <f t="shared" si="0"/>
        <v>0</v>
      </c>
      <c r="H16" s="6">
        <v>29.6</v>
      </c>
      <c r="I16" s="5">
        <f t="shared" si="1"/>
        <v>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23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24830</v>
      </c>
      <c r="H26" s="11"/>
      <c r="I26" s="4">
        <f>SUM(I4:I25)</f>
        <v>8978.568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115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21</v>
      </c>
      <c r="F6" s="5">
        <v>20</v>
      </c>
      <c r="G6" s="5">
        <f t="shared" si="0"/>
        <v>420</v>
      </c>
      <c r="H6" s="6">
        <v>7.4</v>
      </c>
      <c r="I6" s="5">
        <f t="shared" si="1"/>
        <v>155.4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21</v>
      </c>
      <c r="F7" s="5">
        <v>10</v>
      </c>
      <c r="G7" s="5">
        <f t="shared" si="0"/>
        <v>210</v>
      </c>
      <c r="H7" s="6">
        <v>3.552</v>
      </c>
      <c r="I7" s="5">
        <f t="shared" si="1"/>
        <v>74.592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110</v>
      </c>
      <c r="F13" s="5">
        <v>150</v>
      </c>
      <c r="G13" s="5">
        <f t="shared" si="0"/>
        <v>16500</v>
      </c>
      <c r="H13" s="6">
        <v>55.5</v>
      </c>
      <c r="I13" s="5">
        <f t="shared" si="1"/>
        <v>6105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324</v>
      </c>
      <c r="F16" s="5">
        <v>80</v>
      </c>
      <c r="G16" s="5">
        <f t="shared" si="0"/>
        <v>25920</v>
      </c>
      <c r="H16" s="6">
        <v>29.6</v>
      </c>
      <c r="I16" s="5">
        <f t="shared" si="1"/>
        <v>9590.4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43050</v>
      </c>
      <c r="H26" s="11"/>
      <c r="I26" s="4">
        <f>SUM(I4:I25)</f>
        <v>15925.392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116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246</v>
      </c>
      <c r="F4" s="5">
        <v>20</v>
      </c>
      <c r="G4" s="5">
        <f t="shared" ref="G4:G25" si="0">E4*F4</f>
        <v>4920</v>
      </c>
      <c r="H4" s="6">
        <v>6.66</v>
      </c>
      <c r="I4" s="5">
        <f t="shared" ref="I4:I25" si="1">E4*H4</f>
        <v>1638.36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490</v>
      </c>
      <c r="F5" s="5">
        <v>20</v>
      </c>
      <c r="G5" s="5">
        <f t="shared" si="0"/>
        <v>9800</v>
      </c>
      <c r="H5" s="6">
        <v>6.66</v>
      </c>
      <c r="I5" s="5">
        <f t="shared" si="1"/>
        <v>3263.4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66</v>
      </c>
      <c r="F6" s="5">
        <v>20</v>
      </c>
      <c r="G6" s="5">
        <f t="shared" si="0"/>
        <v>1320</v>
      </c>
      <c r="H6" s="6">
        <v>7.4</v>
      </c>
      <c r="I6" s="5">
        <f t="shared" si="1"/>
        <v>488.4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198</v>
      </c>
      <c r="F7" s="5">
        <v>10</v>
      </c>
      <c r="G7" s="5">
        <f t="shared" si="0"/>
        <v>1980</v>
      </c>
      <c r="H7" s="6">
        <v>3.552</v>
      </c>
      <c r="I7" s="5">
        <f t="shared" si="1"/>
        <v>703.296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330</v>
      </c>
      <c r="F12" s="5">
        <v>100</v>
      </c>
      <c r="G12" s="5">
        <f t="shared" si="0"/>
        <v>33000</v>
      </c>
      <c r="H12" s="6">
        <v>35.52</v>
      </c>
      <c r="I12" s="5">
        <f t="shared" si="1"/>
        <v>11721.6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110</v>
      </c>
      <c r="F13" s="5">
        <v>150</v>
      </c>
      <c r="G13" s="5">
        <f t="shared" si="0"/>
        <v>16500</v>
      </c>
      <c r="H13" s="6">
        <v>55.5</v>
      </c>
      <c r="I13" s="5">
        <f t="shared" si="1"/>
        <v>6105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596.7</v>
      </c>
      <c r="F16" s="5">
        <v>80</v>
      </c>
      <c r="G16" s="5">
        <f t="shared" si="0"/>
        <v>47736</v>
      </c>
      <c r="H16" s="6">
        <v>29.6</v>
      </c>
      <c r="I16" s="5">
        <f t="shared" si="1"/>
        <v>17662.32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 t="s">
        <v>110</v>
      </c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115256</v>
      </c>
      <c r="H26" s="11"/>
      <c r="I26" s="4">
        <f>SUM(I4:I25)</f>
        <v>41582.376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zoomScale="115" zoomScaleNormal="115" workbookViewId="0">
      <selection activeCell="E12" sqref="E12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/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117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1500</v>
      </c>
      <c r="F5" s="5">
        <v>20</v>
      </c>
      <c r="G5" s="5">
        <f t="shared" si="0"/>
        <v>30000</v>
      </c>
      <c r="H5" s="6">
        <v>6.66</v>
      </c>
      <c r="I5" s="5">
        <f t="shared" si="1"/>
        <v>9990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70</v>
      </c>
      <c r="F6" s="5">
        <v>20</v>
      </c>
      <c r="G6" s="5">
        <f t="shared" si="0"/>
        <v>1400</v>
      </c>
      <c r="H6" s="6">
        <v>7.4</v>
      </c>
      <c r="I6" s="5">
        <f t="shared" si="1"/>
        <v>518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72</v>
      </c>
      <c r="F13" s="5">
        <v>150</v>
      </c>
      <c r="G13" s="5">
        <f t="shared" si="0"/>
        <v>10800</v>
      </c>
      <c r="H13" s="6">
        <v>55.5</v>
      </c>
      <c r="I13" s="5">
        <f t="shared" si="1"/>
        <v>3996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510</v>
      </c>
      <c r="F16" s="5">
        <v>80</v>
      </c>
      <c r="G16" s="5">
        <f t="shared" si="0"/>
        <v>40800</v>
      </c>
      <c r="H16" s="6">
        <v>29.6</v>
      </c>
      <c r="I16" s="5">
        <f t="shared" si="1"/>
        <v>15096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83000</v>
      </c>
      <c r="H26" s="11"/>
      <c r="I26" s="4">
        <f>SUM(I4:I25)</f>
        <v>29600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29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118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243.2</v>
      </c>
      <c r="F4" s="5">
        <v>20</v>
      </c>
      <c r="G4" s="5">
        <f t="shared" ref="G4:G25" si="0">E4*F4</f>
        <v>4864</v>
      </c>
      <c r="H4" s="6">
        <v>6.66</v>
      </c>
      <c r="I4" s="5">
        <f t="shared" ref="I4:I25" si="1">E4*H4</f>
        <v>1619.712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251</v>
      </c>
      <c r="F5" s="5">
        <v>20</v>
      </c>
      <c r="G5" s="5">
        <f t="shared" si="0"/>
        <v>5020</v>
      </c>
      <c r="H5" s="6">
        <v>6.66</v>
      </c>
      <c r="I5" s="5">
        <f t="shared" si="1"/>
        <v>1671.66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68</v>
      </c>
      <c r="F6" s="5">
        <v>20</v>
      </c>
      <c r="G6" s="5">
        <f t="shared" si="0"/>
        <v>1360</v>
      </c>
      <c r="H6" s="6">
        <v>7.4</v>
      </c>
      <c r="I6" s="5">
        <f t="shared" si="1"/>
        <v>503.2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20.4</v>
      </c>
      <c r="F7" s="5">
        <v>10</v>
      </c>
      <c r="G7" s="5">
        <f t="shared" si="0"/>
        <v>204</v>
      </c>
      <c r="H7" s="6">
        <v>3.552</v>
      </c>
      <c r="I7" s="5">
        <f t="shared" si="1"/>
        <v>72.4608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216</v>
      </c>
      <c r="F13" s="5">
        <v>150</v>
      </c>
      <c r="G13" s="5">
        <f t="shared" si="0"/>
        <v>32400</v>
      </c>
      <c r="H13" s="6">
        <v>55.5</v>
      </c>
      <c r="I13" s="5">
        <f t="shared" si="1"/>
        <v>11988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21">
        <v>262.5</v>
      </c>
      <c r="F16" s="5">
        <v>80</v>
      </c>
      <c r="G16" s="5">
        <f t="shared" si="0"/>
        <v>21000</v>
      </c>
      <c r="H16" s="6">
        <v>29.6</v>
      </c>
      <c r="I16" s="5">
        <f t="shared" si="1"/>
        <v>7770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79848</v>
      </c>
      <c r="H26" s="11"/>
      <c r="I26" s="4">
        <f>SUM(I4:I25)</f>
        <v>26955.0328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  <row r="29" spans="6:6">
      <c r="F29" s="22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119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314</v>
      </c>
      <c r="F4" s="5">
        <v>20</v>
      </c>
      <c r="G4" s="5">
        <f t="shared" ref="G4:G25" si="0">E4*F4</f>
        <v>6280</v>
      </c>
      <c r="H4" s="6">
        <v>6.66</v>
      </c>
      <c r="I4" s="5">
        <f t="shared" ref="I4:I25" si="1">E4*H4</f>
        <v>2091.24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412</v>
      </c>
      <c r="F5" s="5">
        <v>20</v>
      </c>
      <c r="G5" s="5">
        <f t="shared" si="0"/>
        <v>8240</v>
      </c>
      <c r="H5" s="6">
        <v>6.66</v>
      </c>
      <c r="I5" s="5">
        <f t="shared" si="1"/>
        <v>2743.92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76</v>
      </c>
      <c r="F6" s="5">
        <v>20</v>
      </c>
      <c r="G6" s="5">
        <f t="shared" si="0"/>
        <v>1520</v>
      </c>
      <c r="H6" s="6">
        <v>7.4</v>
      </c>
      <c r="I6" s="5">
        <f t="shared" si="1"/>
        <v>562.4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22.8</v>
      </c>
      <c r="F7" s="5">
        <v>10</v>
      </c>
      <c r="G7" s="5">
        <f t="shared" si="0"/>
        <v>228</v>
      </c>
      <c r="H7" s="6">
        <v>3.552</v>
      </c>
      <c r="I7" s="5">
        <f t="shared" si="1"/>
        <v>80.9856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200</v>
      </c>
      <c r="F12" s="5">
        <v>100</v>
      </c>
      <c r="G12" s="5">
        <f t="shared" si="0"/>
        <v>20000</v>
      </c>
      <c r="H12" s="6">
        <v>35.52</v>
      </c>
      <c r="I12" s="5">
        <f t="shared" si="1"/>
        <v>7104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/>
      <c r="F13" s="5">
        <v>150</v>
      </c>
      <c r="G13" s="5">
        <f t="shared" si="0"/>
        <v>0</v>
      </c>
      <c r="H13" s="6">
        <v>55.5</v>
      </c>
      <c r="I13" s="5">
        <f t="shared" si="1"/>
        <v>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/>
      <c r="F16" s="5">
        <v>80</v>
      </c>
      <c r="G16" s="5">
        <f t="shared" si="0"/>
        <v>0</v>
      </c>
      <c r="H16" s="6">
        <v>29.6</v>
      </c>
      <c r="I16" s="5">
        <f t="shared" si="1"/>
        <v>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36268</v>
      </c>
      <c r="H26" s="11"/>
      <c r="I26" s="4">
        <f>SUM(I4:I25)</f>
        <v>12582.5456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120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28</v>
      </c>
      <c r="F5" s="5">
        <v>20</v>
      </c>
      <c r="G5" s="5">
        <f t="shared" si="0"/>
        <v>560</v>
      </c>
      <c r="H5" s="6">
        <v>6.66</v>
      </c>
      <c r="I5" s="5">
        <f t="shared" si="1"/>
        <v>186.48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34</v>
      </c>
      <c r="F6" s="5">
        <v>20</v>
      </c>
      <c r="G6" s="5">
        <f t="shared" si="0"/>
        <v>680</v>
      </c>
      <c r="H6" s="6">
        <v>7.4</v>
      </c>
      <c r="I6" s="5">
        <f t="shared" si="1"/>
        <v>251.6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51</v>
      </c>
      <c r="F7" s="5">
        <v>10</v>
      </c>
      <c r="G7" s="5">
        <f t="shared" si="0"/>
        <v>510</v>
      </c>
      <c r="H7" s="6">
        <v>3.552</v>
      </c>
      <c r="I7" s="5">
        <f t="shared" si="1"/>
        <v>181.152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200</v>
      </c>
      <c r="F12" s="5">
        <v>100</v>
      </c>
      <c r="G12" s="5">
        <f t="shared" si="0"/>
        <v>20000</v>
      </c>
      <c r="H12" s="6">
        <v>35.52</v>
      </c>
      <c r="I12" s="5">
        <f t="shared" si="1"/>
        <v>7104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39.05</v>
      </c>
      <c r="F13" s="5">
        <v>150</v>
      </c>
      <c r="G13" s="5">
        <f t="shared" si="0"/>
        <v>5857.5</v>
      </c>
      <c r="H13" s="6">
        <v>55.5</v>
      </c>
      <c r="I13" s="5">
        <f t="shared" si="1"/>
        <v>2167.275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416</v>
      </c>
      <c r="F16" s="5">
        <v>80</v>
      </c>
      <c r="G16" s="5">
        <f t="shared" si="0"/>
        <v>33280</v>
      </c>
      <c r="H16" s="6">
        <v>29.6</v>
      </c>
      <c r="I16" s="5">
        <f t="shared" si="1"/>
        <v>12313.6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60887.5</v>
      </c>
      <c r="H26" s="11"/>
      <c r="I26" s="4">
        <f>SUM(I4:I25)</f>
        <v>22204.107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121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184</v>
      </c>
      <c r="F4" s="5">
        <v>20</v>
      </c>
      <c r="G4" s="5">
        <f t="shared" ref="G4:G25" si="0">E4*F4</f>
        <v>3680</v>
      </c>
      <c r="H4" s="6">
        <v>6.66</v>
      </c>
      <c r="I4" s="5">
        <f t="shared" ref="I4:I25" si="1">E4*H4</f>
        <v>1225.44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150</v>
      </c>
      <c r="F5" s="5">
        <v>20</v>
      </c>
      <c r="G5" s="5">
        <f t="shared" si="0"/>
        <v>3000</v>
      </c>
      <c r="H5" s="6">
        <v>6.66</v>
      </c>
      <c r="I5" s="5">
        <f t="shared" si="1"/>
        <v>999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51</v>
      </c>
      <c r="F6" s="5">
        <v>20</v>
      </c>
      <c r="G6" s="5">
        <f t="shared" si="0"/>
        <v>1020</v>
      </c>
      <c r="H6" s="6">
        <v>7.4</v>
      </c>
      <c r="I6" s="5">
        <f t="shared" si="1"/>
        <v>377.4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15.3</v>
      </c>
      <c r="F7" s="5">
        <v>10</v>
      </c>
      <c r="G7" s="5">
        <f t="shared" si="0"/>
        <v>153</v>
      </c>
      <c r="H7" s="6">
        <v>3.552</v>
      </c>
      <c r="I7" s="5">
        <f t="shared" si="1"/>
        <v>54.3456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122</v>
      </c>
      <c r="F12" s="5">
        <v>100</v>
      </c>
      <c r="G12" s="5">
        <f t="shared" si="0"/>
        <v>12200</v>
      </c>
      <c r="H12" s="6">
        <v>35.52</v>
      </c>
      <c r="I12" s="5">
        <f t="shared" si="1"/>
        <v>4333.44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111.28</v>
      </c>
      <c r="F13" s="5">
        <v>150</v>
      </c>
      <c r="G13" s="5">
        <f t="shared" si="0"/>
        <v>16692</v>
      </c>
      <c r="H13" s="6">
        <v>55.5</v>
      </c>
      <c r="I13" s="5">
        <f t="shared" si="1"/>
        <v>6176.04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434.24</v>
      </c>
      <c r="F16" s="5">
        <v>80</v>
      </c>
      <c r="G16" s="5">
        <f t="shared" si="0"/>
        <v>34739.2</v>
      </c>
      <c r="H16" s="6">
        <v>29.6</v>
      </c>
      <c r="I16" s="5">
        <f t="shared" si="1"/>
        <v>12853.504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71484.2</v>
      </c>
      <c r="H26" s="11"/>
      <c r="I26" s="4">
        <f>SUM(I4:I25)</f>
        <v>26019.1696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122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290</v>
      </c>
      <c r="F5" s="5">
        <v>20</v>
      </c>
      <c r="G5" s="5">
        <f t="shared" si="0"/>
        <v>5800</v>
      </c>
      <c r="H5" s="6">
        <v>6.66</v>
      </c>
      <c r="I5" s="5">
        <f t="shared" si="1"/>
        <v>1931.4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26</v>
      </c>
      <c r="F6" s="5">
        <v>20</v>
      </c>
      <c r="G6" s="5">
        <f t="shared" si="0"/>
        <v>520</v>
      </c>
      <c r="H6" s="6">
        <v>7.4</v>
      </c>
      <c r="I6" s="5">
        <f t="shared" si="1"/>
        <v>192.4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26</v>
      </c>
      <c r="F7" s="5">
        <v>10</v>
      </c>
      <c r="G7" s="5">
        <f t="shared" si="0"/>
        <v>260</v>
      </c>
      <c r="H7" s="6">
        <v>3.552</v>
      </c>
      <c r="I7" s="5">
        <f t="shared" si="1"/>
        <v>92.352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79.2</v>
      </c>
      <c r="F13" s="5">
        <v>150</v>
      </c>
      <c r="G13" s="5">
        <f t="shared" si="0"/>
        <v>11880</v>
      </c>
      <c r="H13" s="6">
        <v>55.5</v>
      </c>
      <c r="I13" s="5">
        <f t="shared" si="1"/>
        <v>4395.6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452</v>
      </c>
      <c r="F16" s="5">
        <v>80</v>
      </c>
      <c r="G16" s="5">
        <f t="shared" si="0"/>
        <v>36160</v>
      </c>
      <c r="H16" s="6">
        <v>29.6</v>
      </c>
      <c r="I16" s="5">
        <f t="shared" si="1"/>
        <v>13379.2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54620</v>
      </c>
      <c r="H26" s="11"/>
      <c r="I26" s="4">
        <f>SUM(I4:I25)</f>
        <v>19990.952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95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104</v>
      </c>
      <c r="F4" s="5">
        <v>20</v>
      </c>
      <c r="G4" s="5">
        <f t="shared" ref="G4:G25" si="0">E4*F4</f>
        <v>2080</v>
      </c>
      <c r="H4" s="6">
        <v>6.66</v>
      </c>
      <c r="I4" s="5">
        <f t="shared" ref="I4:I25" si="1">E4*H4</f>
        <v>692.64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133</v>
      </c>
      <c r="F5" s="5">
        <v>20</v>
      </c>
      <c r="G5" s="5">
        <f t="shared" si="0"/>
        <v>2660</v>
      </c>
      <c r="H5" s="6">
        <v>6.66</v>
      </c>
      <c r="I5" s="5">
        <f t="shared" si="1"/>
        <v>885.78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32</v>
      </c>
      <c r="F6" s="5">
        <v>20</v>
      </c>
      <c r="G6" s="5">
        <f t="shared" si="0"/>
        <v>640</v>
      </c>
      <c r="H6" s="6">
        <v>7.4</v>
      </c>
      <c r="I6" s="5">
        <f t="shared" si="1"/>
        <v>236.8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9.6</v>
      </c>
      <c r="F7" s="5">
        <v>10</v>
      </c>
      <c r="G7" s="5">
        <f t="shared" si="0"/>
        <v>96</v>
      </c>
      <c r="H7" s="6">
        <v>3.552</v>
      </c>
      <c r="I7" s="5">
        <f t="shared" si="1"/>
        <v>34.0992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75.2</v>
      </c>
      <c r="F13" s="5">
        <v>150</v>
      </c>
      <c r="G13" s="5">
        <f t="shared" si="0"/>
        <v>11280</v>
      </c>
      <c r="H13" s="6">
        <v>55.5</v>
      </c>
      <c r="I13" s="5">
        <f t="shared" si="1"/>
        <v>4173.6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195.5</v>
      </c>
      <c r="F16" s="5">
        <v>80</v>
      </c>
      <c r="G16" s="5">
        <f t="shared" si="0"/>
        <v>15640</v>
      </c>
      <c r="H16" s="6">
        <v>29.6</v>
      </c>
      <c r="I16" s="5">
        <f t="shared" si="1"/>
        <v>5786.8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32396</v>
      </c>
      <c r="H26" s="11"/>
      <c r="I26" s="4">
        <f>SUM(I4:I25)</f>
        <v>11809.7192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123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247</v>
      </c>
      <c r="F4" s="5">
        <v>20</v>
      </c>
      <c r="G4" s="5">
        <f t="shared" ref="G4:G25" si="0">E4*F4</f>
        <v>4940</v>
      </c>
      <c r="H4" s="6">
        <v>6.66</v>
      </c>
      <c r="I4" s="5">
        <f t="shared" ref="I4:I25" si="1">E4*H4</f>
        <v>1645.02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66</v>
      </c>
      <c r="F6" s="5">
        <v>20</v>
      </c>
      <c r="G6" s="5">
        <f t="shared" si="0"/>
        <v>1320</v>
      </c>
      <c r="H6" s="6">
        <v>7.4</v>
      </c>
      <c r="I6" s="5">
        <f t="shared" si="1"/>
        <v>488.4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19.8</v>
      </c>
      <c r="F7" s="5">
        <v>10</v>
      </c>
      <c r="G7" s="5">
        <f t="shared" si="0"/>
        <v>198</v>
      </c>
      <c r="H7" s="6">
        <v>3.552</v>
      </c>
      <c r="I7" s="5">
        <f t="shared" si="1"/>
        <v>70.3296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391</v>
      </c>
      <c r="F12" s="5">
        <v>100</v>
      </c>
      <c r="G12" s="5">
        <f t="shared" si="0"/>
        <v>39100</v>
      </c>
      <c r="H12" s="6">
        <v>35.52</v>
      </c>
      <c r="I12" s="5">
        <f t="shared" si="1"/>
        <v>13888.32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/>
      <c r="F13" s="5">
        <v>150</v>
      </c>
      <c r="G13" s="5">
        <f t="shared" si="0"/>
        <v>0</v>
      </c>
      <c r="H13" s="6">
        <v>55.5</v>
      </c>
      <c r="I13" s="5">
        <f t="shared" si="1"/>
        <v>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378</v>
      </c>
      <c r="F16" s="5">
        <v>80</v>
      </c>
      <c r="G16" s="5">
        <f t="shared" si="0"/>
        <v>30240</v>
      </c>
      <c r="H16" s="6">
        <v>29.6</v>
      </c>
      <c r="I16" s="5">
        <f t="shared" si="1"/>
        <v>11188.8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>
        <v>1</v>
      </c>
      <c r="F21" s="5">
        <v>4000</v>
      </c>
      <c r="G21" s="5">
        <f t="shared" si="0"/>
        <v>4000</v>
      </c>
      <c r="H21" s="6">
        <v>1184</v>
      </c>
      <c r="I21" s="5">
        <f t="shared" si="1"/>
        <v>1184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94798</v>
      </c>
      <c r="H26" s="11"/>
      <c r="I26" s="4">
        <f>SUM(I4:I25)</f>
        <v>31794.8696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124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66</v>
      </c>
      <c r="F5" s="5">
        <v>20</v>
      </c>
      <c r="G5" s="5">
        <f t="shared" si="0"/>
        <v>1320</v>
      </c>
      <c r="H5" s="6">
        <v>6.66</v>
      </c>
      <c r="I5" s="5">
        <f t="shared" si="1"/>
        <v>439.56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/>
      <c r="F6" s="5">
        <v>20</v>
      </c>
      <c r="G6" s="5">
        <f t="shared" si="0"/>
        <v>0</v>
      </c>
      <c r="H6" s="6">
        <v>7.4</v>
      </c>
      <c r="I6" s="5">
        <f t="shared" si="1"/>
        <v>0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54</v>
      </c>
      <c r="F13" s="5">
        <v>150</v>
      </c>
      <c r="G13" s="5">
        <f t="shared" si="0"/>
        <v>8100</v>
      </c>
      <c r="H13" s="6">
        <v>55.5</v>
      </c>
      <c r="I13" s="5">
        <f t="shared" si="1"/>
        <v>2997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262.5</v>
      </c>
      <c r="F16" s="5">
        <v>80</v>
      </c>
      <c r="G16" s="5">
        <f t="shared" si="0"/>
        <v>21000</v>
      </c>
      <c r="H16" s="6">
        <v>29.6</v>
      </c>
      <c r="I16" s="5">
        <f t="shared" si="1"/>
        <v>7770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30420</v>
      </c>
      <c r="H26" s="11"/>
      <c r="I26" s="4">
        <f>SUM(I4:I25)</f>
        <v>11206.56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125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77</v>
      </c>
      <c r="F4" s="5">
        <v>20</v>
      </c>
      <c r="G4" s="5">
        <f t="shared" ref="G4:G25" si="0">E4*F4</f>
        <v>1540</v>
      </c>
      <c r="H4" s="6">
        <v>6.66</v>
      </c>
      <c r="I4" s="5">
        <f t="shared" ref="I4:I25" si="1">E4*H4</f>
        <v>512.82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22</v>
      </c>
      <c r="F6" s="5">
        <v>20</v>
      </c>
      <c r="G6" s="5">
        <f t="shared" si="0"/>
        <v>440</v>
      </c>
      <c r="H6" s="6">
        <v>7.4</v>
      </c>
      <c r="I6" s="5">
        <f t="shared" si="1"/>
        <v>162.8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6.6</v>
      </c>
      <c r="F7" s="5">
        <v>10</v>
      </c>
      <c r="G7" s="5">
        <f t="shared" si="0"/>
        <v>66</v>
      </c>
      <c r="H7" s="6">
        <v>3.552</v>
      </c>
      <c r="I7" s="5">
        <f t="shared" si="1"/>
        <v>23.4432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70</v>
      </c>
      <c r="F13" s="5">
        <v>150</v>
      </c>
      <c r="G13" s="5">
        <f t="shared" si="0"/>
        <v>10500</v>
      </c>
      <c r="H13" s="6">
        <v>55.5</v>
      </c>
      <c r="I13" s="5">
        <f t="shared" si="1"/>
        <v>3885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154</v>
      </c>
      <c r="F16" s="5">
        <v>80</v>
      </c>
      <c r="G16" s="5">
        <f t="shared" si="0"/>
        <v>12320</v>
      </c>
      <c r="H16" s="6">
        <v>29.6</v>
      </c>
      <c r="I16" s="5">
        <f t="shared" si="1"/>
        <v>4558.4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24866</v>
      </c>
      <c r="H26" s="11"/>
      <c r="I26" s="4">
        <f>SUM(I4:I25)</f>
        <v>9142.4632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126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/>
      <c r="F6" s="5">
        <v>20</v>
      </c>
      <c r="G6" s="5">
        <f t="shared" si="0"/>
        <v>0</v>
      </c>
      <c r="H6" s="6">
        <v>7.4</v>
      </c>
      <c r="I6" s="5">
        <f t="shared" si="1"/>
        <v>0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114</v>
      </c>
      <c r="F13" s="5">
        <v>150</v>
      </c>
      <c r="G13" s="5">
        <f t="shared" si="0"/>
        <v>17100</v>
      </c>
      <c r="H13" s="6">
        <v>55.5</v>
      </c>
      <c r="I13" s="5">
        <f t="shared" si="1"/>
        <v>6327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420</v>
      </c>
      <c r="F16" s="5">
        <v>80</v>
      </c>
      <c r="G16" s="5">
        <f t="shared" si="0"/>
        <v>33600</v>
      </c>
      <c r="H16" s="6">
        <v>29.6</v>
      </c>
      <c r="I16" s="5">
        <f t="shared" si="1"/>
        <v>12432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50700</v>
      </c>
      <c r="H26" s="11"/>
      <c r="I26" s="4">
        <f>SUM(I4:I25)</f>
        <v>18759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127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497</v>
      </c>
      <c r="F4" s="5">
        <v>20</v>
      </c>
      <c r="G4" s="5">
        <f t="shared" ref="G4:G25" si="0">E4*F4</f>
        <v>9940</v>
      </c>
      <c r="H4" s="6">
        <v>6.66</v>
      </c>
      <c r="I4" s="5">
        <f t="shared" ref="I4:I25" si="1">E4*H4</f>
        <v>3310.02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605</v>
      </c>
      <c r="F5" s="5">
        <v>20</v>
      </c>
      <c r="G5" s="5">
        <f t="shared" si="0"/>
        <v>12100</v>
      </c>
      <c r="H5" s="6">
        <v>6.66</v>
      </c>
      <c r="I5" s="5">
        <f t="shared" si="1"/>
        <v>4029.3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130</v>
      </c>
      <c r="F6" s="5">
        <v>20</v>
      </c>
      <c r="G6" s="5">
        <f t="shared" si="0"/>
        <v>2600</v>
      </c>
      <c r="H6" s="6">
        <v>7.4</v>
      </c>
      <c r="I6" s="5">
        <f t="shared" si="1"/>
        <v>962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130</v>
      </c>
      <c r="F7" s="5">
        <v>10</v>
      </c>
      <c r="G7" s="5">
        <f t="shared" si="0"/>
        <v>1300</v>
      </c>
      <c r="H7" s="6">
        <v>3.552</v>
      </c>
      <c r="I7" s="5">
        <f t="shared" si="1"/>
        <v>461.76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499</v>
      </c>
      <c r="F12" s="5">
        <v>100</v>
      </c>
      <c r="G12" s="5">
        <f t="shared" si="0"/>
        <v>49900</v>
      </c>
      <c r="H12" s="6">
        <v>35.52</v>
      </c>
      <c r="I12" s="5">
        <f t="shared" si="1"/>
        <v>17724.48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88.5</v>
      </c>
      <c r="F13" s="5">
        <v>150</v>
      </c>
      <c r="G13" s="5">
        <f t="shared" si="0"/>
        <v>13275</v>
      </c>
      <c r="H13" s="6">
        <v>55.5</v>
      </c>
      <c r="I13" s="5">
        <f t="shared" si="1"/>
        <v>4911.75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848</v>
      </c>
      <c r="F16" s="5">
        <v>80</v>
      </c>
      <c r="G16" s="5">
        <f t="shared" si="0"/>
        <v>67840</v>
      </c>
      <c r="H16" s="6">
        <v>29.6</v>
      </c>
      <c r="I16" s="5">
        <f t="shared" si="1"/>
        <v>25100.8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>
        <v>1004</v>
      </c>
      <c r="F17" s="5">
        <v>80</v>
      </c>
      <c r="G17" s="5">
        <f t="shared" si="0"/>
        <v>80320</v>
      </c>
      <c r="H17" s="6">
        <v>29.6</v>
      </c>
      <c r="I17" s="5">
        <f t="shared" si="1"/>
        <v>29718.4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252275</v>
      </c>
      <c r="H26" s="11"/>
      <c r="I26" s="4">
        <f>SUM(I4:I25)</f>
        <v>89548.51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128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86</v>
      </c>
      <c r="F4" s="5">
        <v>20</v>
      </c>
      <c r="G4" s="5">
        <f t="shared" ref="G4:G25" si="0">E4*F4</f>
        <v>1720</v>
      </c>
      <c r="H4" s="6">
        <v>6.66</v>
      </c>
      <c r="I4" s="5">
        <f t="shared" ref="I4:I25" si="1">E4*H4</f>
        <v>572.76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120</v>
      </c>
      <c r="F5" s="5">
        <v>20</v>
      </c>
      <c r="G5" s="5">
        <f t="shared" si="0"/>
        <v>2400</v>
      </c>
      <c r="H5" s="6">
        <v>6.66</v>
      </c>
      <c r="I5" s="5">
        <f t="shared" si="1"/>
        <v>799.2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24</v>
      </c>
      <c r="F6" s="5">
        <v>20</v>
      </c>
      <c r="G6" s="5">
        <f t="shared" si="0"/>
        <v>480</v>
      </c>
      <c r="H6" s="6">
        <v>7.4</v>
      </c>
      <c r="I6" s="5">
        <f t="shared" si="1"/>
        <v>177.6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7.2</v>
      </c>
      <c r="F7" s="5">
        <v>10</v>
      </c>
      <c r="G7" s="5">
        <f t="shared" si="0"/>
        <v>72</v>
      </c>
      <c r="H7" s="6">
        <v>3.552</v>
      </c>
      <c r="I7" s="5">
        <f t="shared" si="1"/>
        <v>25.5744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44.64</v>
      </c>
      <c r="F13" s="5">
        <v>150</v>
      </c>
      <c r="G13" s="5">
        <f t="shared" si="0"/>
        <v>6696</v>
      </c>
      <c r="H13" s="6">
        <v>55.5</v>
      </c>
      <c r="I13" s="5">
        <f t="shared" si="1"/>
        <v>2477.52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181.9</v>
      </c>
      <c r="F16" s="5">
        <v>80</v>
      </c>
      <c r="G16" s="5">
        <f t="shared" si="0"/>
        <v>14552</v>
      </c>
      <c r="H16" s="6">
        <v>29.6</v>
      </c>
      <c r="I16" s="5">
        <f t="shared" si="1"/>
        <v>5384.24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40920</v>
      </c>
      <c r="H26" s="11"/>
      <c r="I26" s="4">
        <f>SUM(I4:I25)</f>
        <v>12766.8944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129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96</v>
      </c>
      <c r="F4" s="5">
        <v>20</v>
      </c>
      <c r="G4" s="5">
        <f t="shared" ref="G4:G25" si="0">E4*F4</f>
        <v>1920</v>
      </c>
      <c r="H4" s="6">
        <v>6.66</v>
      </c>
      <c r="I4" s="5">
        <f t="shared" ref="I4:I25" si="1">E4*H4</f>
        <v>639.36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106</v>
      </c>
      <c r="F5" s="5">
        <v>20</v>
      </c>
      <c r="G5" s="5">
        <f t="shared" si="0"/>
        <v>2120</v>
      </c>
      <c r="H5" s="6">
        <v>6.66</v>
      </c>
      <c r="I5" s="5">
        <f t="shared" si="1"/>
        <v>705.96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19</v>
      </c>
      <c r="F6" s="5">
        <v>20</v>
      </c>
      <c r="G6" s="5">
        <f t="shared" si="0"/>
        <v>380</v>
      </c>
      <c r="H6" s="6">
        <v>7.4</v>
      </c>
      <c r="I6" s="5">
        <f t="shared" si="1"/>
        <v>140.6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8.7</v>
      </c>
      <c r="F7" s="5">
        <v>10</v>
      </c>
      <c r="G7" s="5">
        <f t="shared" si="0"/>
        <v>87</v>
      </c>
      <c r="H7" s="6">
        <v>3.552</v>
      </c>
      <c r="I7" s="5">
        <f t="shared" si="1"/>
        <v>30.9024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44</v>
      </c>
      <c r="F13" s="5">
        <v>150</v>
      </c>
      <c r="G13" s="5">
        <f t="shared" si="0"/>
        <v>6600</v>
      </c>
      <c r="H13" s="6">
        <v>55.5</v>
      </c>
      <c r="I13" s="5">
        <f t="shared" si="1"/>
        <v>2442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140</v>
      </c>
      <c r="F16" s="5">
        <v>80</v>
      </c>
      <c r="G16" s="5">
        <f t="shared" si="0"/>
        <v>11200</v>
      </c>
      <c r="H16" s="6">
        <v>29.6</v>
      </c>
      <c r="I16" s="5">
        <f t="shared" si="1"/>
        <v>4144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37307</v>
      </c>
      <c r="H26" s="11"/>
      <c r="I26" s="4">
        <f>SUM(I4:I25)</f>
        <v>11432.8224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130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623</v>
      </c>
      <c r="F4" s="5">
        <v>20</v>
      </c>
      <c r="G4" s="5">
        <f t="shared" ref="G4:G25" si="0">E4*F4</f>
        <v>12460</v>
      </c>
      <c r="H4" s="6">
        <v>6.66</v>
      </c>
      <c r="I4" s="5">
        <f t="shared" ref="I4:I25" si="1">E4*H4</f>
        <v>4149.18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/>
      <c r="F5" s="5">
        <v>20</v>
      </c>
      <c r="G5" s="5">
        <f t="shared" si="0"/>
        <v>0</v>
      </c>
      <c r="H5" s="6">
        <v>6.66</v>
      </c>
      <c r="I5" s="5">
        <f t="shared" si="1"/>
        <v>0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156</v>
      </c>
      <c r="F6" s="5">
        <v>20</v>
      </c>
      <c r="G6" s="5">
        <f t="shared" si="0"/>
        <v>3120</v>
      </c>
      <c r="H6" s="6">
        <v>7.4</v>
      </c>
      <c r="I6" s="5">
        <f t="shared" si="1"/>
        <v>1154.4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46.8</v>
      </c>
      <c r="F7" s="5">
        <v>10</v>
      </c>
      <c r="G7" s="5">
        <f t="shared" si="0"/>
        <v>468</v>
      </c>
      <c r="H7" s="6">
        <v>3.552</v>
      </c>
      <c r="I7" s="5">
        <f t="shared" si="1"/>
        <v>166.2336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308</v>
      </c>
      <c r="F13" s="5">
        <v>150</v>
      </c>
      <c r="G13" s="5">
        <f t="shared" si="0"/>
        <v>46200</v>
      </c>
      <c r="H13" s="6">
        <v>55.5</v>
      </c>
      <c r="I13" s="5">
        <f t="shared" si="1"/>
        <v>17094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739.2</v>
      </c>
      <c r="F16" s="5">
        <v>80</v>
      </c>
      <c r="G16" s="5">
        <f t="shared" si="0"/>
        <v>59136</v>
      </c>
      <c r="H16" s="6">
        <v>29.6</v>
      </c>
      <c r="I16" s="5">
        <f t="shared" si="1"/>
        <v>21880.32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20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121384</v>
      </c>
      <c r="H26" s="11"/>
      <c r="I26" s="4">
        <f>SUM(I4:I25)</f>
        <v>44444.1336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E19" sqref="E19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131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596</v>
      </c>
      <c r="F4" s="5">
        <v>20</v>
      </c>
      <c r="G4" s="5">
        <f t="shared" ref="G4:G25" si="0">E4*F4</f>
        <v>11920</v>
      </c>
      <c r="H4" s="6">
        <v>6.66</v>
      </c>
      <c r="I4" s="5">
        <f t="shared" ref="I4:I25" si="1">E4*H4</f>
        <v>3969.36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110</v>
      </c>
      <c r="F5" s="5">
        <v>20</v>
      </c>
      <c r="G5" s="5">
        <f t="shared" si="0"/>
        <v>2200</v>
      </c>
      <c r="H5" s="6">
        <v>6.66</v>
      </c>
      <c r="I5" s="5">
        <f t="shared" si="1"/>
        <v>732.6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128</v>
      </c>
      <c r="F6" s="5">
        <v>20</v>
      </c>
      <c r="G6" s="5">
        <f t="shared" si="0"/>
        <v>2560</v>
      </c>
      <c r="H6" s="6">
        <v>7.4</v>
      </c>
      <c r="I6" s="5">
        <f t="shared" si="1"/>
        <v>947.2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38.4</v>
      </c>
      <c r="F7" s="5">
        <v>10</v>
      </c>
      <c r="G7" s="5">
        <f t="shared" si="0"/>
        <v>384</v>
      </c>
      <c r="H7" s="6">
        <v>3.552</v>
      </c>
      <c r="I7" s="5">
        <f t="shared" si="1"/>
        <v>136.3968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800</v>
      </c>
      <c r="F12" s="5">
        <v>100</v>
      </c>
      <c r="G12" s="5">
        <f t="shared" si="0"/>
        <v>80000</v>
      </c>
      <c r="H12" s="6">
        <v>35.52</v>
      </c>
      <c r="I12" s="5">
        <f t="shared" si="1"/>
        <v>28416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400</v>
      </c>
      <c r="F13" s="5">
        <v>150</v>
      </c>
      <c r="G13" s="5">
        <f t="shared" si="0"/>
        <v>60000</v>
      </c>
      <c r="H13" s="6">
        <v>55.5</v>
      </c>
      <c r="I13" s="5">
        <f t="shared" si="1"/>
        <v>22200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1600</v>
      </c>
      <c r="F16" s="5">
        <v>80</v>
      </c>
      <c r="G16" s="5">
        <f t="shared" si="0"/>
        <v>128000</v>
      </c>
      <c r="H16" s="6">
        <v>29.6</v>
      </c>
      <c r="I16" s="5">
        <f t="shared" si="1"/>
        <v>47360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>
        <v>1</v>
      </c>
      <c r="F21" s="5">
        <v>4000</v>
      </c>
      <c r="G21" s="5">
        <f t="shared" si="0"/>
        <v>4000</v>
      </c>
      <c r="H21" s="6">
        <v>1184</v>
      </c>
      <c r="I21" s="5">
        <f t="shared" si="1"/>
        <v>1184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>
        <v>1</v>
      </c>
      <c r="F22" s="5">
        <v>30000</v>
      </c>
      <c r="G22" s="5">
        <f t="shared" si="0"/>
        <v>30000</v>
      </c>
      <c r="H22" s="6">
        <v>8880</v>
      </c>
      <c r="I22" s="5">
        <f t="shared" si="1"/>
        <v>8880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334064</v>
      </c>
      <c r="H26" s="11"/>
      <c r="I26" s="4">
        <f>SUM(I4:I25)</f>
        <v>117155.5568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132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160</v>
      </c>
      <c r="F5" s="5">
        <v>20</v>
      </c>
      <c r="G5" s="5">
        <f t="shared" si="0"/>
        <v>3200</v>
      </c>
      <c r="H5" s="6">
        <v>6.66</v>
      </c>
      <c r="I5" s="5">
        <f t="shared" si="1"/>
        <v>1065.6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196</v>
      </c>
      <c r="F6" s="5">
        <v>20</v>
      </c>
      <c r="G6" s="5">
        <f t="shared" si="0"/>
        <v>3920</v>
      </c>
      <c r="H6" s="6">
        <v>7.4</v>
      </c>
      <c r="I6" s="5">
        <f t="shared" si="1"/>
        <v>1450.4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386</v>
      </c>
      <c r="F12" s="5">
        <v>100</v>
      </c>
      <c r="G12" s="5">
        <f t="shared" si="0"/>
        <v>38600</v>
      </c>
      <c r="H12" s="6">
        <v>35.52</v>
      </c>
      <c r="I12" s="5">
        <f t="shared" si="1"/>
        <v>13710.72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162.5</v>
      </c>
      <c r="F13" s="5">
        <v>150</v>
      </c>
      <c r="G13" s="5">
        <f t="shared" si="0"/>
        <v>24375</v>
      </c>
      <c r="H13" s="6">
        <v>55.5</v>
      </c>
      <c r="I13" s="5">
        <f t="shared" si="1"/>
        <v>9018.75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1172.5</v>
      </c>
      <c r="F16" s="5">
        <v>80</v>
      </c>
      <c r="G16" s="5">
        <f t="shared" si="0"/>
        <v>93800</v>
      </c>
      <c r="H16" s="6">
        <v>29.6</v>
      </c>
      <c r="I16" s="5">
        <f t="shared" si="1"/>
        <v>34706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163895</v>
      </c>
      <c r="H26" s="11"/>
      <c r="I26" s="4">
        <f>SUM(I4:I25)</f>
        <v>59951.47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96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80.5</v>
      </c>
      <c r="F4" s="5">
        <v>20</v>
      </c>
      <c r="G4" s="5">
        <f t="shared" ref="G4:G25" si="0">E4*F4</f>
        <v>1610</v>
      </c>
      <c r="H4" s="6">
        <v>6.66</v>
      </c>
      <c r="I4" s="5">
        <f t="shared" ref="I4:I25" si="1">E4*H4</f>
        <v>536.13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100</v>
      </c>
      <c r="F5" s="5">
        <v>20</v>
      </c>
      <c r="G5" s="5">
        <f t="shared" si="0"/>
        <v>2000</v>
      </c>
      <c r="H5" s="6">
        <v>6.66</v>
      </c>
      <c r="I5" s="5">
        <f t="shared" si="1"/>
        <v>666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23</v>
      </c>
      <c r="F6" s="5">
        <v>20</v>
      </c>
      <c r="G6" s="5">
        <f t="shared" si="0"/>
        <v>460</v>
      </c>
      <c r="H6" s="6">
        <v>7.4</v>
      </c>
      <c r="I6" s="5">
        <f t="shared" si="1"/>
        <v>170.2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6.9</v>
      </c>
      <c r="F7" s="5">
        <v>10</v>
      </c>
      <c r="G7" s="5">
        <f t="shared" si="0"/>
        <v>69</v>
      </c>
      <c r="H7" s="6">
        <v>3.552</v>
      </c>
      <c r="I7" s="5">
        <f t="shared" si="1"/>
        <v>24.5088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41.6</v>
      </c>
      <c r="F13" s="5">
        <v>150</v>
      </c>
      <c r="G13" s="5">
        <f t="shared" si="0"/>
        <v>6240</v>
      </c>
      <c r="H13" s="6">
        <v>55.5</v>
      </c>
      <c r="I13" s="5">
        <f t="shared" si="1"/>
        <v>2308.8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109.8</v>
      </c>
      <c r="F16" s="5">
        <v>80</v>
      </c>
      <c r="G16" s="5">
        <f t="shared" si="0"/>
        <v>8784</v>
      </c>
      <c r="H16" s="6">
        <v>29.6</v>
      </c>
      <c r="I16" s="5">
        <f t="shared" si="1"/>
        <v>3250.08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19163</v>
      </c>
      <c r="H26" s="11"/>
      <c r="I26" s="4">
        <f>SUM(I4:I25)</f>
        <v>6955.7188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133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170</v>
      </c>
      <c r="F4" s="5">
        <v>20</v>
      </c>
      <c r="G4" s="5">
        <f t="shared" ref="G4:G25" si="0">E4*F4</f>
        <v>3400</v>
      </c>
      <c r="H4" s="6">
        <v>6.66</v>
      </c>
      <c r="I4" s="5">
        <f t="shared" ref="I4:I25" si="1">E4*H4</f>
        <v>1132.2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160</v>
      </c>
      <c r="F5" s="5">
        <v>20</v>
      </c>
      <c r="G5" s="5">
        <f t="shared" si="0"/>
        <v>3200</v>
      </c>
      <c r="H5" s="6">
        <v>6.66</v>
      </c>
      <c r="I5" s="5">
        <f t="shared" si="1"/>
        <v>1065.6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/>
      <c r="F6" s="5">
        <v>20</v>
      </c>
      <c r="G6" s="5">
        <f t="shared" si="0"/>
        <v>0</v>
      </c>
      <c r="H6" s="6">
        <v>7.4</v>
      </c>
      <c r="I6" s="5">
        <f t="shared" si="1"/>
        <v>0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56</v>
      </c>
      <c r="F13" s="5">
        <v>150</v>
      </c>
      <c r="G13" s="5">
        <f t="shared" si="0"/>
        <v>8400</v>
      </c>
      <c r="H13" s="6">
        <v>55.5</v>
      </c>
      <c r="I13" s="5">
        <f t="shared" si="1"/>
        <v>3108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606.6</v>
      </c>
      <c r="F16" s="5">
        <v>80</v>
      </c>
      <c r="G16" s="5">
        <f t="shared" si="0"/>
        <v>48528</v>
      </c>
      <c r="H16" s="6">
        <v>29.6</v>
      </c>
      <c r="I16" s="5">
        <f t="shared" si="1"/>
        <v>17955.36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63528</v>
      </c>
      <c r="H26" s="11"/>
      <c r="I26" s="4">
        <f>SUM(I4:I25)</f>
        <v>23261.16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134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143</v>
      </c>
      <c r="F4" s="5">
        <v>20</v>
      </c>
      <c r="G4" s="5">
        <f t="shared" ref="G4:G25" si="0">E4*F4</f>
        <v>2860</v>
      </c>
      <c r="H4" s="6">
        <v>6.66</v>
      </c>
      <c r="I4" s="5">
        <f t="shared" ref="I4:I25" si="1">E4*H4</f>
        <v>952.38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138</v>
      </c>
      <c r="F5" s="5">
        <v>20</v>
      </c>
      <c r="G5" s="5">
        <f t="shared" si="0"/>
        <v>2760</v>
      </c>
      <c r="H5" s="6">
        <v>6.66</v>
      </c>
      <c r="I5" s="5">
        <f t="shared" si="1"/>
        <v>919.08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52</v>
      </c>
      <c r="F6" s="5">
        <v>20</v>
      </c>
      <c r="G6" s="5">
        <f t="shared" si="0"/>
        <v>1040</v>
      </c>
      <c r="H6" s="6">
        <v>7.4</v>
      </c>
      <c r="I6" s="5">
        <f t="shared" si="1"/>
        <v>384.8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41</v>
      </c>
      <c r="F13" s="5">
        <v>150</v>
      </c>
      <c r="G13" s="5">
        <f t="shared" si="0"/>
        <v>6150</v>
      </c>
      <c r="H13" s="6">
        <v>55.5</v>
      </c>
      <c r="I13" s="5">
        <f t="shared" si="1"/>
        <v>2275.5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81.7</v>
      </c>
      <c r="F16" s="5">
        <v>80</v>
      </c>
      <c r="G16" s="5">
        <f t="shared" si="0"/>
        <v>6536</v>
      </c>
      <c r="H16" s="6">
        <v>29.6</v>
      </c>
      <c r="I16" s="5">
        <f t="shared" si="1"/>
        <v>2418.32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19346</v>
      </c>
      <c r="H26" s="11"/>
      <c r="I26" s="4">
        <f>SUM(I4:I25)</f>
        <v>6950.08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135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163</v>
      </c>
      <c r="F5" s="5">
        <v>20</v>
      </c>
      <c r="G5" s="5">
        <f t="shared" si="0"/>
        <v>3260</v>
      </c>
      <c r="H5" s="6">
        <v>6.66</v>
      </c>
      <c r="I5" s="5">
        <f t="shared" si="1"/>
        <v>1085.58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32</v>
      </c>
      <c r="F6" s="5">
        <v>20</v>
      </c>
      <c r="G6" s="5">
        <f t="shared" si="0"/>
        <v>640</v>
      </c>
      <c r="H6" s="6">
        <v>7.4</v>
      </c>
      <c r="I6" s="5">
        <f t="shared" si="1"/>
        <v>236.8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16</v>
      </c>
      <c r="F7" s="5">
        <v>10</v>
      </c>
      <c r="G7" s="5">
        <f t="shared" si="0"/>
        <v>160</v>
      </c>
      <c r="H7" s="6">
        <v>3.552</v>
      </c>
      <c r="I7" s="5">
        <f t="shared" si="1"/>
        <v>56.832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58</v>
      </c>
      <c r="F13" s="5">
        <v>150</v>
      </c>
      <c r="G13" s="5">
        <f t="shared" si="0"/>
        <v>8700</v>
      </c>
      <c r="H13" s="6">
        <v>55.5</v>
      </c>
      <c r="I13" s="5">
        <f t="shared" si="1"/>
        <v>3219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136.5</v>
      </c>
      <c r="F16" s="5">
        <v>80</v>
      </c>
      <c r="G16" s="5">
        <f t="shared" si="0"/>
        <v>10920</v>
      </c>
      <c r="H16" s="6">
        <v>29.6</v>
      </c>
      <c r="I16" s="5">
        <f t="shared" si="1"/>
        <v>4040.4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136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23680</v>
      </c>
      <c r="H26" s="11"/>
      <c r="I26" s="4">
        <f>SUM(I4:I25)</f>
        <v>8638.612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137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160</v>
      </c>
      <c r="F5" s="5">
        <v>20</v>
      </c>
      <c r="G5" s="5">
        <f t="shared" si="0"/>
        <v>3200</v>
      </c>
      <c r="H5" s="6">
        <v>6.66</v>
      </c>
      <c r="I5" s="5">
        <f t="shared" si="1"/>
        <v>1065.6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28</v>
      </c>
      <c r="F6" s="5">
        <v>20</v>
      </c>
      <c r="G6" s="5">
        <f t="shared" si="0"/>
        <v>560</v>
      </c>
      <c r="H6" s="6">
        <v>7.4</v>
      </c>
      <c r="I6" s="5">
        <f t="shared" si="1"/>
        <v>207.2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14</v>
      </c>
      <c r="F7" s="5">
        <v>10</v>
      </c>
      <c r="G7" s="5">
        <f t="shared" si="0"/>
        <v>140</v>
      </c>
      <c r="H7" s="6">
        <v>3.552</v>
      </c>
      <c r="I7" s="5">
        <f t="shared" si="1"/>
        <v>49.728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96</v>
      </c>
      <c r="F13" s="5">
        <v>150</v>
      </c>
      <c r="G13" s="5">
        <f t="shared" si="0"/>
        <v>14400</v>
      </c>
      <c r="H13" s="6">
        <v>55.5</v>
      </c>
      <c r="I13" s="5">
        <f t="shared" si="1"/>
        <v>5328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308.7</v>
      </c>
      <c r="F16" s="5">
        <v>80</v>
      </c>
      <c r="G16" s="5">
        <f t="shared" si="0"/>
        <v>24696</v>
      </c>
      <c r="H16" s="6">
        <v>29.6</v>
      </c>
      <c r="I16" s="5">
        <f t="shared" si="1"/>
        <v>9137.52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136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42996</v>
      </c>
      <c r="H26" s="11"/>
      <c r="I26" s="4">
        <f>SUM(I4:I25)</f>
        <v>15788.048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138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146</v>
      </c>
      <c r="F5" s="5">
        <v>20</v>
      </c>
      <c r="G5" s="5">
        <f t="shared" si="0"/>
        <v>2920</v>
      </c>
      <c r="H5" s="6">
        <v>6.66</v>
      </c>
      <c r="I5" s="5">
        <f t="shared" si="1"/>
        <v>972.36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32</v>
      </c>
      <c r="F6" s="5">
        <v>20</v>
      </c>
      <c r="G6" s="5">
        <f t="shared" si="0"/>
        <v>640</v>
      </c>
      <c r="H6" s="6">
        <v>7.4</v>
      </c>
      <c r="I6" s="5">
        <f t="shared" si="1"/>
        <v>236.8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48</v>
      </c>
      <c r="F7" s="5">
        <v>10</v>
      </c>
      <c r="G7" s="5">
        <f t="shared" si="0"/>
        <v>480</v>
      </c>
      <c r="H7" s="6">
        <v>3.552</v>
      </c>
      <c r="I7" s="5">
        <f t="shared" si="1"/>
        <v>170.496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48.45</v>
      </c>
      <c r="F13" s="5">
        <v>150</v>
      </c>
      <c r="G13" s="5">
        <f t="shared" si="0"/>
        <v>7267.5</v>
      </c>
      <c r="H13" s="6">
        <v>55.5</v>
      </c>
      <c r="I13" s="5">
        <f t="shared" si="1"/>
        <v>2688.975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641.8</v>
      </c>
      <c r="F16" s="5">
        <v>80</v>
      </c>
      <c r="G16" s="5">
        <f t="shared" si="0"/>
        <v>51344</v>
      </c>
      <c r="H16" s="6">
        <v>29.6</v>
      </c>
      <c r="I16" s="5">
        <f t="shared" si="1"/>
        <v>18997.28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136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62651.5</v>
      </c>
      <c r="H26" s="11"/>
      <c r="I26" s="4">
        <f>SUM(I4:I25)</f>
        <v>23065.911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M17" sqref="M17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139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117</v>
      </c>
      <c r="F4" s="5">
        <v>20</v>
      </c>
      <c r="G4" s="5">
        <f t="shared" ref="G4:G25" si="0">E4*F4</f>
        <v>2340</v>
      </c>
      <c r="H4" s="6">
        <v>6.66</v>
      </c>
      <c r="I4" s="5">
        <f t="shared" ref="I4:I25" si="1">E4*H4</f>
        <v>779.22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155</v>
      </c>
      <c r="F5" s="5">
        <v>20</v>
      </c>
      <c r="G5" s="5">
        <f t="shared" si="0"/>
        <v>3100</v>
      </c>
      <c r="H5" s="6">
        <v>6.66</v>
      </c>
      <c r="I5" s="5">
        <f t="shared" si="1"/>
        <v>1032.3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48</v>
      </c>
      <c r="F6" s="5">
        <v>20</v>
      </c>
      <c r="G6" s="5">
        <f t="shared" si="0"/>
        <v>960</v>
      </c>
      <c r="H6" s="6">
        <v>7.4</v>
      </c>
      <c r="I6" s="5">
        <f t="shared" si="1"/>
        <v>355.2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24</v>
      </c>
      <c r="F7" s="5">
        <v>10</v>
      </c>
      <c r="G7" s="5">
        <f t="shared" si="0"/>
        <v>240</v>
      </c>
      <c r="H7" s="6">
        <v>3.552</v>
      </c>
      <c r="I7" s="5">
        <f t="shared" si="1"/>
        <v>85.248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>
        <v>2</v>
      </c>
      <c r="F9" s="5">
        <v>11000</v>
      </c>
      <c r="G9" s="5">
        <f t="shared" si="0"/>
        <v>22000</v>
      </c>
      <c r="H9" s="6">
        <v>4070</v>
      </c>
      <c r="I9" s="5">
        <f t="shared" si="1"/>
        <v>8140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500</v>
      </c>
      <c r="F12" s="5">
        <v>100</v>
      </c>
      <c r="G12" s="5">
        <f t="shared" si="0"/>
        <v>50000</v>
      </c>
      <c r="H12" s="6">
        <v>35.52</v>
      </c>
      <c r="I12" s="5">
        <f t="shared" si="1"/>
        <v>17760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57</v>
      </c>
      <c r="F13" s="5">
        <v>150</v>
      </c>
      <c r="G13" s="5">
        <f t="shared" si="0"/>
        <v>8550</v>
      </c>
      <c r="H13" s="6">
        <v>55.5</v>
      </c>
      <c r="I13" s="5">
        <f t="shared" si="1"/>
        <v>3163.5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695</v>
      </c>
      <c r="F16" s="5">
        <v>80</v>
      </c>
      <c r="G16" s="5">
        <f t="shared" si="0"/>
        <v>55600</v>
      </c>
      <c r="H16" s="6">
        <v>29.6</v>
      </c>
      <c r="I16" s="5">
        <f t="shared" si="1"/>
        <v>20572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136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142790</v>
      </c>
      <c r="H26" s="11"/>
      <c r="I26" s="4">
        <f>SUM(I4:I25)</f>
        <v>51887.468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I10" sqref="I10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140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121</v>
      </c>
      <c r="F5" s="5">
        <v>20</v>
      </c>
      <c r="G5" s="5">
        <f t="shared" si="0"/>
        <v>2420</v>
      </c>
      <c r="H5" s="6">
        <v>6.66</v>
      </c>
      <c r="I5" s="5">
        <f t="shared" si="1"/>
        <v>805.86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28</v>
      </c>
      <c r="F6" s="5">
        <v>20</v>
      </c>
      <c r="G6" s="5">
        <f t="shared" si="0"/>
        <v>560</v>
      </c>
      <c r="H6" s="6">
        <v>7.4</v>
      </c>
      <c r="I6" s="5">
        <f t="shared" si="1"/>
        <v>207.2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42</v>
      </c>
      <c r="F7" s="5">
        <v>10</v>
      </c>
      <c r="G7" s="5">
        <f t="shared" si="0"/>
        <v>420</v>
      </c>
      <c r="H7" s="6">
        <v>3.552</v>
      </c>
      <c r="I7" s="5">
        <f t="shared" si="1"/>
        <v>149.184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48</v>
      </c>
      <c r="F13" s="5">
        <v>150</v>
      </c>
      <c r="G13" s="5">
        <f t="shared" si="0"/>
        <v>7200</v>
      </c>
      <c r="H13" s="6">
        <v>55.5</v>
      </c>
      <c r="I13" s="5">
        <f t="shared" si="1"/>
        <v>2664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595</v>
      </c>
      <c r="F16" s="5">
        <v>80</v>
      </c>
      <c r="G16" s="5">
        <f t="shared" si="0"/>
        <v>47600</v>
      </c>
      <c r="H16" s="6">
        <v>29.6</v>
      </c>
      <c r="I16" s="5">
        <f t="shared" si="1"/>
        <v>17612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136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58200</v>
      </c>
      <c r="H26" s="11"/>
      <c r="I26" s="4">
        <f>SUM(I4:I25)</f>
        <v>21438.244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8.4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97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300</v>
      </c>
      <c r="F4" s="5">
        <v>20</v>
      </c>
      <c r="G4" s="5">
        <f t="shared" ref="G4:G25" si="0">E4*F4</f>
        <v>6000</v>
      </c>
      <c r="H4" s="6">
        <v>6.66</v>
      </c>
      <c r="I4" s="5">
        <f t="shared" ref="I4:I25" si="1">E4*H4</f>
        <v>1998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250</v>
      </c>
      <c r="F5" s="5">
        <v>20</v>
      </c>
      <c r="G5" s="5">
        <f t="shared" si="0"/>
        <v>5000</v>
      </c>
      <c r="H5" s="6">
        <v>6.66</v>
      </c>
      <c r="I5" s="5">
        <f t="shared" si="1"/>
        <v>1665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220</v>
      </c>
      <c r="F6" s="5">
        <v>20</v>
      </c>
      <c r="G6" s="5">
        <f t="shared" si="0"/>
        <v>4400</v>
      </c>
      <c r="H6" s="6">
        <v>7.4</v>
      </c>
      <c r="I6" s="5">
        <f t="shared" si="1"/>
        <v>1628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>
        <v>3</v>
      </c>
      <c r="F9" s="5">
        <v>11000</v>
      </c>
      <c r="G9" s="5">
        <f t="shared" si="0"/>
        <v>33000</v>
      </c>
      <c r="H9" s="6">
        <v>4070</v>
      </c>
      <c r="I9" s="5">
        <f t="shared" si="1"/>
        <v>12210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306</v>
      </c>
      <c r="F12" s="5">
        <v>100</v>
      </c>
      <c r="G12" s="5">
        <f t="shared" si="0"/>
        <v>30600</v>
      </c>
      <c r="H12" s="6">
        <v>35.52</v>
      </c>
      <c r="I12" s="5">
        <f t="shared" si="1"/>
        <v>10869.12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8.8</v>
      </c>
      <c r="F13" s="5">
        <v>150</v>
      </c>
      <c r="G13" s="5">
        <f t="shared" si="0"/>
        <v>1320</v>
      </c>
      <c r="H13" s="6">
        <v>55.5</v>
      </c>
      <c r="I13" s="5">
        <f t="shared" si="1"/>
        <v>488.4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1084.435</v>
      </c>
      <c r="F16" s="5">
        <v>80</v>
      </c>
      <c r="G16" s="5">
        <f t="shared" si="0"/>
        <v>86754.8</v>
      </c>
      <c r="H16" s="6">
        <v>29.6</v>
      </c>
      <c r="I16" s="5">
        <f t="shared" si="1"/>
        <v>32099.276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167074.8</v>
      </c>
      <c r="H26" s="11"/>
      <c r="I26" s="4">
        <f>SUM(I4:I25)</f>
        <v>60957.796</v>
      </c>
      <c r="J26" s="17"/>
      <c r="K26" s="18"/>
      <c r="L26" s="13"/>
    </row>
    <row r="27" s="1" customFormat="1" ht="15" customHeight="1" spans="1:12">
      <c r="A27" s="12" t="s">
        <v>98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99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100</v>
      </c>
      <c r="F4" s="5">
        <v>20</v>
      </c>
      <c r="G4" s="5">
        <f t="shared" ref="G4:G25" si="0">E4*F4</f>
        <v>2000</v>
      </c>
      <c r="H4" s="6">
        <v>6.66</v>
      </c>
      <c r="I4" s="5">
        <f t="shared" ref="I4:I25" si="1">E4*H4</f>
        <v>666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50</v>
      </c>
      <c r="F5" s="5">
        <v>20</v>
      </c>
      <c r="G5" s="5">
        <f t="shared" si="0"/>
        <v>1000</v>
      </c>
      <c r="H5" s="6">
        <v>6.66</v>
      </c>
      <c r="I5" s="5">
        <f t="shared" si="1"/>
        <v>333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22</v>
      </c>
      <c r="F6" s="5">
        <v>20</v>
      </c>
      <c r="G6" s="5">
        <f t="shared" si="0"/>
        <v>440</v>
      </c>
      <c r="H6" s="6">
        <v>7.4</v>
      </c>
      <c r="I6" s="5">
        <f t="shared" si="1"/>
        <v>162.8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100</v>
      </c>
      <c r="F7" s="5">
        <v>10</v>
      </c>
      <c r="G7" s="5">
        <f t="shared" si="0"/>
        <v>1000</v>
      </c>
      <c r="H7" s="6">
        <v>3.552</v>
      </c>
      <c r="I7" s="5">
        <f t="shared" si="1"/>
        <v>355.2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51</v>
      </c>
      <c r="F13" s="5">
        <v>150</v>
      </c>
      <c r="G13" s="5">
        <f t="shared" si="0"/>
        <v>7650</v>
      </c>
      <c r="H13" s="6">
        <v>55.5</v>
      </c>
      <c r="I13" s="5">
        <f t="shared" si="1"/>
        <v>2830.5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277.7</v>
      </c>
      <c r="F16" s="5">
        <v>80</v>
      </c>
      <c r="G16" s="5">
        <f t="shared" si="0"/>
        <v>22216</v>
      </c>
      <c r="H16" s="6">
        <v>29.6</v>
      </c>
      <c r="I16" s="5">
        <f t="shared" si="1"/>
        <v>8219.92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34306</v>
      </c>
      <c r="H26" s="11"/>
      <c r="I26" s="4">
        <f>SUM(I4:I25)</f>
        <v>12567.42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100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210</v>
      </c>
      <c r="F5" s="5">
        <v>20</v>
      </c>
      <c r="G5" s="5">
        <f t="shared" si="0"/>
        <v>4200</v>
      </c>
      <c r="H5" s="6">
        <v>6.66</v>
      </c>
      <c r="I5" s="5">
        <f t="shared" si="1"/>
        <v>1398.6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64</v>
      </c>
      <c r="F6" s="5">
        <v>20</v>
      </c>
      <c r="G6" s="5">
        <f t="shared" si="0"/>
        <v>1280</v>
      </c>
      <c r="H6" s="6">
        <v>7.4</v>
      </c>
      <c r="I6" s="5">
        <f t="shared" si="1"/>
        <v>473.6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220</v>
      </c>
      <c r="F12" s="5">
        <v>100</v>
      </c>
      <c r="G12" s="5">
        <f t="shared" si="0"/>
        <v>22000</v>
      </c>
      <c r="H12" s="6">
        <v>35.52</v>
      </c>
      <c r="I12" s="5">
        <f t="shared" si="1"/>
        <v>7814.4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115.5</v>
      </c>
      <c r="F13" s="5">
        <v>150</v>
      </c>
      <c r="G13" s="5">
        <f t="shared" si="0"/>
        <v>17325</v>
      </c>
      <c r="H13" s="6">
        <v>55.5</v>
      </c>
      <c r="I13" s="5">
        <f t="shared" si="1"/>
        <v>6410.25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446</v>
      </c>
      <c r="F16" s="5">
        <v>80</v>
      </c>
      <c r="G16" s="5">
        <f t="shared" si="0"/>
        <v>35680</v>
      </c>
      <c r="H16" s="6">
        <v>29.6</v>
      </c>
      <c r="I16" s="5">
        <f t="shared" si="1"/>
        <v>13201.6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>
        <v>1</v>
      </c>
      <c r="F18" s="5">
        <v>15000</v>
      </c>
      <c r="G18" s="5">
        <f t="shared" si="0"/>
        <v>15000</v>
      </c>
      <c r="H18" s="6">
        <v>3330</v>
      </c>
      <c r="I18" s="5">
        <f t="shared" si="1"/>
        <v>3330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95485</v>
      </c>
      <c r="H26" s="11"/>
      <c r="I26" s="4">
        <f>SUM(I4:I25)</f>
        <v>32628.45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tabSelected="1"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101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/>
      <c r="F4" s="5">
        <v>20</v>
      </c>
      <c r="G4" s="5">
        <f t="shared" ref="G4:G25" si="0">E4*F4</f>
        <v>0</v>
      </c>
      <c r="H4" s="6">
        <v>6.66</v>
      </c>
      <c r="I4" s="5">
        <f t="shared" ref="I4:I25" si="1">E4*H4</f>
        <v>0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95</v>
      </c>
      <c r="F5" s="5">
        <v>20</v>
      </c>
      <c r="G5" s="5">
        <f t="shared" si="0"/>
        <v>1900</v>
      </c>
      <c r="H5" s="6">
        <v>6.66</v>
      </c>
      <c r="I5" s="5">
        <f t="shared" si="1"/>
        <v>632.7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20</v>
      </c>
      <c r="F6" s="5">
        <v>20</v>
      </c>
      <c r="G6" s="5">
        <f t="shared" si="0"/>
        <v>400</v>
      </c>
      <c r="H6" s="6">
        <v>7.4</v>
      </c>
      <c r="I6" s="5">
        <f t="shared" si="1"/>
        <v>148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/>
      <c r="F7" s="5">
        <v>10</v>
      </c>
      <c r="G7" s="5">
        <f t="shared" si="0"/>
        <v>0</v>
      </c>
      <c r="H7" s="6">
        <v>3.552</v>
      </c>
      <c r="I7" s="5">
        <f t="shared" si="1"/>
        <v>0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/>
      <c r="F12" s="5">
        <v>100</v>
      </c>
      <c r="G12" s="5">
        <f t="shared" si="0"/>
        <v>0</v>
      </c>
      <c r="H12" s="6">
        <v>35.52</v>
      </c>
      <c r="I12" s="5">
        <f t="shared" si="1"/>
        <v>0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25.16</v>
      </c>
      <c r="F13" s="5">
        <v>150</v>
      </c>
      <c r="G13" s="5">
        <f t="shared" si="0"/>
        <v>3774</v>
      </c>
      <c r="H13" s="6">
        <v>55.5</v>
      </c>
      <c r="I13" s="5">
        <f t="shared" si="1"/>
        <v>1396.38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225</v>
      </c>
      <c r="F16" s="5">
        <v>80</v>
      </c>
      <c r="G16" s="5">
        <f t="shared" si="0"/>
        <v>18000</v>
      </c>
      <c r="H16" s="6">
        <v>29.6</v>
      </c>
      <c r="I16" s="5">
        <f t="shared" si="1"/>
        <v>6660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24074</v>
      </c>
      <c r="H26" s="11"/>
      <c r="I26" s="4">
        <f>SUM(I4:I25)</f>
        <v>8837.08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2" t="s">
        <v>52</v>
      </c>
      <c r="B1" s="2"/>
      <c r="C1" s="2"/>
      <c r="D1" s="2"/>
      <c r="E1" s="2"/>
      <c r="F1" s="2"/>
      <c r="G1" s="2"/>
      <c r="H1" s="2"/>
      <c r="I1" s="2"/>
      <c r="J1" s="2"/>
      <c r="K1" s="2"/>
      <c r="L1" s="13"/>
    </row>
    <row r="2" ht="14" customHeight="1" spans="1:12">
      <c r="A2" s="3" t="s">
        <v>102</v>
      </c>
      <c r="B2" s="3"/>
      <c r="C2" s="3"/>
      <c r="D2" s="3"/>
      <c r="E2" s="2"/>
      <c r="F2" s="2"/>
      <c r="G2" s="2"/>
      <c r="H2" s="2"/>
      <c r="I2" s="2"/>
      <c r="J2" s="2"/>
      <c r="K2" s="2"/>
      <c r="L2" s="13"/>
    </row>
    <row r="3" ht="24" customHeight="1" spans="1:12">
      <c r="A3" s="4" t="s">
        <v>2</v>
      </c>
      <c r="B3" s="4" t="s">
        <v>54</v>
      </c>
      <c r="C3" s="4" t="s">
        <v>55</v>
      </c>
      <c r="D3" s="4" t="s">
        <v>56</v>
      </c>
      <c r="E3" s="4" t="s">
        <v>57</v>
      </c>
      <c r="F3" s="4" t="s">
        <v>58</v>
      </c>
      <c r="G3" s="4" t="s">
        <v>4</v>
      </c>
      <c r="H3" s="4" t="s">
        <v>59</v>
      </c>
      <c r="I3" s="4" t="s">
        <v>60</v>
      </c>
      <c r="J3" s="4" t="s">
        <v>61</v>
      </c>
      <c r="K3" s="4"/>
      <c r="L3" s="13"/>
    </row>
    <row r="4" ht="15" customHeight="1" spans="1:12">
      <c r="A4" s="5">
        <v>1</v>
      </c>
      <c r="B4" s="5"/>
      <c r="C4" s="5" t="s">
        <v>62</v>
      </c>
      <c r="D4" s="5" t="s">
        <v>63</v>
      </c>
      <c r="E4" s="5">
        <v>224</v>
      </c>
      <c r="F4" s="5">
        <v>20</v>
      </c>
      <c r="G4" s="5">
        <f t="shared" ref="G4:G25" si="0">E4*F4</f>
        <v>4480</v>
      </c>
      <c r="H4" s="6">
        <v>6.66</v>
      </c>
      <c r="I4" s="5">
        <f t="shared" ref="I4:I25" si="1">E4*H4</f>
        <v>1491.84</v>
      </c>
      <c r="J4" s="14">
        <f t="shared" ref="J4:J24" si="2">H4/F4</f>
        <v>0.333</v>
      </c>
      <c r="K4" s="14"/>
      <c r="L4" s="13"/>
    </row>
    <row r="5" ht="24" customHeight="1" spans="1:12">
      <c r="A5" s="5"/>
      <c r="B5" s="5"/>
      <c r="C5" s="5" t="s">
        <v>64</v>
      </c>
      <c r="D5" s="5" t="s">
        <v>63</v>
      </c>
      <c r="E5" s="5">
        <v>60</v>
      </c>
      <c r="F5" s="5">
        <v>20</v>
      </c>
      <c r="G5" s="5">
        <f t="shared" si="0"/>
        <v>1200</v>
      </c>
      <c r="H5" s="6">
        <v>6.66</v>
      </c>
      <c r="I5" s="5">
        <f t="shared" si="1"/>
        <v>399.6</v>
      </c>
      <c r="J5" s="14">
        <f t="shared" si="2"/>
        <v>0.333</v>
      </c>
      <c r="K5" s="14"/>
      <c r="L5" s="13"/>
    </row>
    <row r="6" ht="24" customHeight="1" spans="1:12">
      <c r="A6" s="5"/>
      <c r="B6" s="5" t="s">
        <v>65</v>
      </c>
      <c r="C6" s="5" t="s">
        <v>66</v>
      </c>
      <c r="D6" s="5" t="s">
        <v>67</v>
      </c>
      <c r="E6" s="5">
        <v>64</v>
      </c>
      <c r="F6" s="5">
        <v>20</v>
      </c>
      <c r="G6" s="5">
        <f t="shared" si="0"/>
        <v>1280</v>
      </c>
      <c r="H6" s="6">
        <v>7.4</v>
      </c>
      <c r="I6" s="5">
        <f t="shared" si="1"/>
        <v>473.6</v>
      </c>
      <c r="J6" s="14">
        <f t="shared" si="2"/>
        <v>0.37</v>
      </c>
      <c r="K6" s="14"/>
      <c r="L6" s="13"/>
    </row>
    <row r="7" ht="24" customHeight="1" spans="1:12">
      <c r="A7" s="5"/>
      <c r="B7" s="7"/>
      <c r="C7" s="5" t="s">
        <v>68</v>
      </c>
      <c r="D7" s="5" t="s">
        <v>63</v>
      </c>
      <c r="E7" s="5">
        <v>19.2</v>
      </c>
      <c r="F7" s="5">
        <v>10</v>
      </c>
      <c r="G7" s="5">
        <f t="shared" si="0"/>
        <v>192</v>
      </c>
      <c r="H7" s="6">
        <v>3.552</v>
      </c>
      <c r="I7" s="5">
        <f t="shared" si="1"/>
        <v>68.1984</v>
      </c>
      <c r="J7" s="14">
        <f t="shared" si="2"/>
        <v>0.3552</v>
      </c>
      <c r="K7" s="14"/>
      <c r="L7" s="13"/>
    </row>
    <row r="8" ht="24" customHeight="1" spans="1:12">
      <c r="A8" s="5"/>
      <c r="B8" s="7"/>
      <c r="C8" s="5" t="s">
        <v>69</v>
      </c>
      <c r="D8" s="5" t="s">
        <v>63</v>
      </c>
      <c r="E8" s="5"/>
      <c r="F8" s="5">
        <v>10</v>
      </c>
      <c r="G8" s="5">
        <f t="shared" si="0"/>
        <v>0</v>
      </c>
      <c r="H8" s="6">
        <v>3.552</v>
      </c>
      <c r="I8" s="5">
        <f t="shared" si="1"/>
        <v>0</v>
      </c>
      <c r="J8" s="14">
        <f t="shared" si="2"/>
        <v>0.3552</v>
      </c>
      <c r="K8" s="14"/>
      <c r="L8" s="13"/>
    </row>
    <row r="9" ht="24" customHeight="1" spans="1:12">
      <c r="A9" s="5">
        <v>2</v>
      </c>
      <c r="B9" s="5"/>
      <c r="C9" s="5" t="s">
        <v>70</v>
      </c>
      <c r="D9" s="5" t="s">
        <v>71</v>
      </c>
      <c r="E9" s="5"/>
      <c r="F9" s="5">
        <v>11000</v>
      </c>
      <c r="G9" s="5">
        <f t="shared" si="0"/>
        <v>0</v>
      </c>
      <c r="H9" s="6">
        <v>4070</v>
      </c>
      <c r="I9" s="5">
        <f t="shared" si="1"/>
        <v>0</v>
      </c>
      <c r="J9" s="14">
        <f t="shared" si="2"/>
        <v>0.37</v>
      </c>
      <c r="K9" s="14"/>
      <c r="L9" s="13"/>
    </row>
    <row r="10" ht="24" customHeight="1" spans="1:12">
      <c r="A10" s="5"/>
      <c r="B10" s="5"/>
      <c r="C10" s="5" t="s">
        <v>72</v>
      </c>
      <c r="D10" s="5" t="s">
        <v>71</v>
      </c>
      <c r="E10" s="5"/>
      <c r="F10" s="5">
        <v>10000</v>
      </c>
      <c r="G10" s="5">
        <f t="shared" si="0"/>
        <v>0</v>
      </c>
      <c r="H10" s="6">
        <v>3700</v>
      </c>
      <c r="I10" s="5">
        <f t="shared" si="1"/>
        <v>0</v>
      </c>
      <c r="J10" s="14">
        <f t="shared" si="2"/>
        <v>0.37</v>
      </c>
      <c r="K10" s="14"/>
      <c r="L10" s="13"/>
    </row>
    <row r="11" ht="24" customHeight="1" spans="1:12">
      <c r="A11" s="5"/>
      <c r="B11" s="5"/>
      <c r="C11" s="5" t="s">
        <v>73</v>
      </c>
      <c r="D11" s="5" t="s">
        <v>71</v>
      </c>
      <c r="E11" s="5"/>
      <c r="F11" s="5">
        <v>11000</v>
      </c>
      <c r="G11" s="5">
        <f t="shared" si="0"/>
        <v>0</v>
      </c>
      <c r="H11" s="6">
        <v>4070</v>
      </c>
      <c r="I11" s="5">
        <f t="shared" si="1"/>
        <v>0</v>
      </c>
      <c r="J11" s="14">
        <f t="shared" si="2"/>
        <v>0.37</v>
      </c>
      <c r="K11" s="14"/>
      <c r="L11" s="13"/>
    </row>
    <row r="12" ht="15" customHeight="1" spans="1:12">
      <c r="A12" s="5"/>
      <c r="B12" s="5"/>
      <c r="C12" s="5" t="s">
        <v>74</v>
      </c>
      <c r="D12" s="5" t="s">
        <v>75</v>
      </c>
      <c r="E12" s="5">
        <v>85</v>
      </c>
      <c r="F12" s="5">
        <v>100</v>
      </c>
      <c r="G12" s="5">
        <f t="shared" si="0"/>
        <v>8500</v>
      </c>
      <c r="H12" s="6">
        <v>35.52</v>
      </c>
      <c r="I12" s="5">
        <f t="shared" si="1"/>
        <v>3019.2</v>
      </c>
      <c r="J12" s="14">
        <f t="shared" si="2"/>
        <v>0.3552</v>
      </c>
      <c r="K12" s="14"/>
      <c r="L12" s="13"/>
    </row>
    <row r="13" ht="15" customHeight="1" spans="1:12">
      <c r="A13" s="5"/>
      <c r="B13" s="5"/>
      <c r="C13" s="5" t="s">
        <v>76</v>
      </c>
      <c r="D13" s="5" t="s">
        <v>77</v>
      </c>
      <c r="E13" s="5">
        <v>129.6</v>
      </c>
      <c r="F13" s="5">
        <v>150</v>
      </c>
      <c r="G13" s="5">
        <f t="shared" si="0"/>
        <v>19440</v>
      </c>
      <c r="H13" s="6">
        <v>55.5</v>
      </c>
      <c r="I13" s="5">
        <f t="shared" si="1"/>
        <v>7192.8</v>
      </c>
      <c r="J13" s="14">
        <f t="shared" si="2"/>
        <v>0.37</v>
      </c>
      <c r="K13" s="14"/>
      <c r="L13" s="13"/>
    </row>
    <row r="14" ht="15" customHeight="1" spans="1:12">
      <c r="A14" s="5"/>
      <c r="B14" s="5" t="s">
        <v>78</v>
      </c>
      <c r="C14" s="5" t="s">
        <v>79</v>
      </c>
      <c r="D14" s="5" t="s">
        <v>77</v>
      </c>
      <c r="E14" s="5"/>
      <c r="F14" s="5">
        <v>700</v>
      </c>
      <c r="G14" s="5">
        <f t="shared" si="0"/>
        <v>0</v>
      </c>
      <c r="H14" s="6">
        <v>248.64</v>
      </c>
      <c r="I14" s="5">
        <f t="shared" si="1"/>
        <v>0</v>
      </c>
      <c r="J14" s="14">
        <f t="shared" si="2"/>
        <v>0.3552</v>
      </c>
      <c r="K14" s="14"/>
      <c r="L14" s="13"/>
    </row>
    <row r="15" ht="15" customHeight="1" spans="1:12">
      <c r="A15" s="5"/>
      <c r="B15" s="5"/>
      <c r="C15" s="5" t="s">
        <v>80</v>
      </c>
      <c r="D15" s="5" t="s">
        <v>81</v>
      </c>
      <c r="E15" s="5"/>
      <c r="F15" s="5">
        <v>80</v>
      </c>
      <c r="G15" s="5">
        <f t="shared" si="0"/>
        <v>0</v>
      </c>
      <c r="H15" s="6">
        <v>29.6</v>
      </c>
      <c r="I15" s="5">
        <f t="shared" si="1"/>
        <v>0</v>
      </c>
      <c r="J15" s="14">
        <f t="shared" si="2"/>
        <v>0.37</v>
      </c>
      <c r="K15" s="14"/>
      <c r="L15" s="13"/>
    </row>
    <row r="16" ht="15" customHeight="1" spans="1:12">
      <c r="A16" s="5"/>
      <c r="B16" s="5"/>
      <c r="C16" s="5" t="s">
        <v>82</v>
      </c>
      <c r="D16" s="5" t="s">
        <v>81</v>
      </c>
      <c r="E16" s="5">
        <v>205</v>
      </c>
      <c r="F16" s="5">
        <v>80</v>
      </c>
      <c r="G16" s="5">
        <f t="shared" si="0"/>
        <v>16400</v>
      </c>
      <c r="H16" s="6">
        <v>29.6</v>
      </c>
      <c r="I16" s="5">
        <f t="shared" si="1"/>
        <v>6068</v>
      </c>
      <c r="J16" s="14">
        <f t="shared" si="2"/>
        <v>0.37</v>
      </c>
      <c r="K16" s="14"/>
      <c r="L16" s="13"/>
    </row>
    <row r="17" ht="24" customHeight="1" spans="1:12">
      <c r="A17" s="5"/>
      <c r="B17" s="5"/>
      <c r="C17" s="5" t="s">
        <v>83</v>
      </c>
      <c r="D17" s="5" t="s">
        <v>81</v>
      </c>
      <c r="E17" s="5"/>
      <c r="F17" s="5">
        <v>80</v>
      </c>
      <c r="G17" s="5">
        <f t="shared" si="0"/>
        <v>0</v>
      </c>
      <c r="H17" s="6">
        <v>29.6</v>
      </c>
      <c r="I17" s="5">
        <f t="shared" si="1"/>
        <v>0</v>
      </c>
      <c r="J17" s="14">
        <f t="shared" si="2"/>
        <v>0.37</v>
      </c>
      <c r="K17" s="14"/>
      <c r="L17" s="13"/>
    </row>
    <row r="18" ht="24" customHeight="1" spans="1:12">
      <c r="A18" s="5"/>
      <c r="B18" s="5"/>
      <c r="C18" s="5" t="s">
        <v>84</v>
      </c>
      <c r="D18" s="5" t="s">
        <v>71</v>
      </c>
      <c r="E18" s="5"/>
      <c r="F18" s="5">
        <v>15000</v>
      </c>
      <c r="G18" s="5">
        <f t="shared" si="0"/>
        <v>0</v>
      </c>
      <c r="H18" s="6">
        <v>3330</v>
      </c>
      <c r="I18" s="5">
        <f t="shared" si="1"/>
        <v>0</v>
      </c>
      <c r="J18" s="14">
        <f t="shared" si="2"/>
        <v>0.222</v>
      </c>
      <c r="K18" s="14"/>
      <c r="L18" s="13"/>
    </row>
    <row r="19" ht="24" customHeight="1" spans="1:12">
      <c r="A19" s="5"/>
      <c r="B19" s="5"/>
      <c r="C19" s="5" t="s">
        <v>85</v>
      </c>
      <c r="D19" s="5" t="s">
        <v>71</v>
      </c>
      <c r="E19" s="5"/>
      <c r="F19" s="5">
        <v>200000</v>
      </c>
      <c r="G19" s="5">
        <f t="shared" si="0"/>
        <v>0</v>
      </c>
      <c r="H19" s="6">
        <v>51800</v>
      </c>
      <c r="I19" s="5">
        <f t="shared" si="1"/>
        <v>0</v>
      </c>
      <c r="J19" s="14">
        <f t="shared" si="2"/>
        <v>0.259</v>
      </c>
      <c r="K19" s="14"/>
      <c r="L19" s="13"/>
    </row>
    <row r="20" ht="24" customHeight="1" spans="1:12">
      <c r="A20" s="5"/>
      <c r="B20" s="5"/>
      <c r="C20" s="5" t="s">
        <v>86</v>
      </c>
      <c r="D20" s="5" t="s">
        <v>71</v>
      </c>
      <c r="E20" s="5"/>
      <c r="F20" s="5">
        <v>15000</v>
      </c>
      <c r="G20" s="5">
        <f t="shared" si="0"/>
        <v>0</v>
      </c>
      <c r="H20" s="6">
        <v>3330</v>
      </c>
      <c r="I20" s="5">
        <f t="shared" si="1"/>
        <v>0</v>
      </c>
      <c r="J20" s="14">
        <f t="shared" si="2"/>
        <v>0.222</v>
      </c>
      <c r="K20" s="14"/>
      <c r="L20" s="13"/>
    </row>
    <row r="21" ht="15" customHeight="1" spans="1:12">
      <c r="A21" s="5">
        <v>3</v>
      </c>
      <c r="B21" s="5"/>
      <c r="C21" s="5" t="s">
        <v>87</v>
      </c>
      <c r="D21" s="5" t="s">
        <v>88</v>
      </c>
      <c r="E21" s="5"/>
      <c r="F21" s="5">
        <v>4000</v>
      </c>
      <c r="G21" s="5">
        <f t="shared" si="0"/>
        <v>0</v>
      </c>
      <c r="H21" s="6">
        <v>1184</v>
      </c>
      <c r="I21" s="5">
        <f t="shared" si="1"/>
        <v>0</v>
      </c>
      <c r="J21" s="14">
        <f t="shared" si="2"/>
        <v>0.296</v>
      </c>
      <c r="K21" s="14"/>
      <c r="L21" s="13"/>
    </row>
    <row r="22" ht="15" customHeight="1" spans="1:12">
      <c r="A22" s="5"/>
      <c r="B22" s="5"/>
      <c r="C22" s="5" t="s">
        <v>89</v>
      </c>
      <c r="D22" s="5" t="s">
        <v>88</v>
      </c>
      <c r="E22" s="5"/>
      <c r="F22" s="5">
        <v>30000</v>
      </c>
      <c r="G22" s="5">
        <f t="shared" si="0"/>
        <v>0</v>
      </c>
      <c r="H22" s="6">
        <v>8880</v>
      </c>
      <c r="I22" s="5">
        <f t="shared" si="1"/>
        <v>0</v>
      </c>
      <c r="J22" s="14">
        <f t="shared" si="2"/>
        <v>0.296</v>
      </c>
      <c r="K22" s="14"/>
      <c r="L22" s="13"/>
    </row>
    <row r="23" ht="24" customHeight="1" spans="1:12">
      <c r="A23" s="5"/>
      <c r="B23" s="5" t="s">
        <v>90</v>
      </c>
      <c r="C23" s="5" t="s">
        <v>91</v>
      </c>
      <c r="D23" s="5" t="s">
        <v>71</v>
      </c>
      <c r="E23" s="5"/>
      <c r="F23" s="5">
        <v>350000</v>
      </c>
      <c r="G23" s="5">
        <f t="shared" si="0"/>
        <v>0</v>
      </c>
      <c r="H23" s="6">
        <v>124320</v>
      </c>
      <c r="I23" s="5">
        <f t="shared" si="1"/>
        <v>0</v>
      </c>
      <c r="J23" s="14">
        <f t="shared" si="2"/>
        <v>0.3552</v>
      </c>
      <c r="K23" s="14"/>
      <c r="L23" s="13"/>
    </row>
    <row r="24" ht="15" customHeight="1" spans="1:12">
      <c r="A24" s="5"/>
      <c r="B24" s="7"/>
      <c r="C24" s="5" t="s">
        <v>92</v>
      </c>
      <c r="D24" s="5" t="s">
        <v>88</v>
      </c>
      <c r="E24" s="5"/>
      <c r="F24" s="5">
        <v>40000</v>
      </c>
      <c r="G24" s="5">
        <f t="shared" si="0"/>
        <v>0</v>
      </c>
      <c r="H24" s="6">
        <v>11840</v>
      </c>
      <c r="I24" s="5">
        <f t="shared" si="1"/>
        <v>0</v>
      </c>
      <c r="J24" s="14">
        <f t="shared" si="2"/>
        <v>0.296</v>
      </c>
      <c r="K24" s="14"/>
      <c r="L24" s="13"/>
    </row>
    <row r="25" ht="15" customHeight="1" spans="1:12">
      <c r="A25" s="5">
        <v>4</v>
      </c>
      <c r="B25" s="8" t="s">
        <v>93</v>
      </c>
      <c r="C25" s="9"/>
      <c r="D25" s="10"/>
      <c r="E25" s="10"/>
      <c r="F25" s="10"/>
      <c r="G25" s="5">
        <f t="shared" si="0"/>
        <v>0</v>
      </c>
      <c r="H25" s="10"/>
      <c r="I25" s="5">
        <f t="shared" si="1"/>
        <v>0</v>
      </c>
      <c r="J25" s="15"/>
      <c r="K25" s="16"/>
      <c r="L25" s="13"/>
    </row>
    <row r="26" ht="15" customHeight="1" spans="1:12">
      <c r="A26" s="4">
        <v>5</v>
      </c>
      <c r="B26" s="4" t="s">
        <v>51</v>
      </c>
      <c r="C26" s="4"/>
      <c r="D26" s="4"/>
      <c r="E26" s="11"/>
      <c r="F26" s="11"/>
      <c r="G26" s="11">
        <f>SUM(G4:G25)</f>
        <v>51492</v>
      </c>
      <c r="H26" s="11"/>
      <c r="I26" s="4">
        <f>SUM(I4:I25)</f>
        <v>18713.2384</v>
      </c>
      <c r="J26" s="17"/>
      <c r="K26" s="18"/>
      <c r="L26" s="13"/>
    </row>
    <row r="27" s="1" customFormat="1" ht="15" customHeight="1" spans="1:12">
      <c r="A27" s="12" t="s">
        <v>94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9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46</vt:i4>
      </vt:variant>
    </vt:vector>
  </HeadingPairs>
  <TitlesOfParts>
    <vt:vector size="46" baseType="lpstr">
      <vt:lpstr>汇总（二）</vt:lpstr>
      <vt:lpstr>1、张世远</vt:lpstr>
      <vt:lpstr>2.张志珍</vt:lpstr>
      <vt:lpstr>3.赵明军</vt:lpstr>
      <vt:lpstr>4、郑西英</vt:lpstr>
      <vt:lpstr>5、徐树辉</vt:lpstr>
      <vt:lpstr>6、仲贤</vt:lpstr>
      <vt:lpstr>7、周志保</vt:lpstr>
      <vt:lpstr>8、戚志忠</vt:lpstr>
      <vt:lpstr>9、祁有龙</vt:lpstr>
      <vt:lpstr>10、权萍</vt:lpstr>
      <vt:lpstr>11、群仁</vt:lpstr>
      <vt:lpstr>12、邵学福</vt:lpstr>
      <vt:lpstr>13、沈明章</vt:lpstr>
      <vt:lpstr>14、树军1</vt:lpstr>
      <vt:lpstr>15、树军 (2)</vt:lpstr>
      <vt:lpstr>16、陶氏</vt:lpstr>
      <vt:lpstr>17、陶长江</vt:lpstr>
      <vt:lpstr>18、陶长乐</vt:lpstr>
      <vt:lpstr>19、陶长龙</vt:lpstr>
      <vt:lpstr>20、王明贤</vt:lpstr>
      <vt:lpstr>21、王忠贤2</vt:lpstr>
      <vt:lpstr>22、王忠贤1</vt:lpstr>
      <vt:lpstr>23、王周贤</vt:lpstr>
      <vt:lpstr>24、鑫润</vt:lpstr>
      <vt:lpstr>25、杨义美</vt:lpstr>
      <vt:lpstr>26、耀康</vt:lpstr>
      <vt:lpstr>27、耀泰</vt:lpstr>
      <vt:lpstr>28、耀新</vt:lpstr>
      <vt:lpstr>29、永年</vt:lpstr>
      <vt:lpstr>30、有贤</vt:lpstr>
      <vt:lpstr>31、张建华</vt:lpstr>
      <vt:lpstr>32、张照云</vt:lpstr>
      <vt:lpstr>33、长泰</vt:lpstr>
      <vt:lpstr>34、赵国清</vt:lpstr>
      <vt:lpstr>35、赵国新</vt:lpstr>
      <vt:lpstr>36、志祥</vt:lpstr>
      <vt:lpstr>37、中绿</vt:lpstr>
      <vt:lpstr>38、君升</vt:lpstr>
      <vt:lpstr>39、李克秀</vt:lpstr>
      <vt:lpstr>40、李孝新</vt:lpstr>
      <vt:lpstr>41、刘道宇</vt:lpstr>
      <vt:lpstr>42、李克中</vt:lpstr>
      <vt:lpstr>43、杨先领</vt:lpstr>
      <vt:lpstr>44、张文养</vt:lpstr>
      <vt:lpstr>45、赵守侠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Breeze</cp:lastModifiedBy>
  <dcterms:created xsi:type="dcterms:W3CDTF">2020-10-26T08:12:00Z</dcterms:created>
  <dcterms:modified xsi:type="dcterms:W3CDTF">2021-02-01T13:16:54Z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